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hortcut-targets-by-id\12JVEC-2DSsp2LtORORDvWR7F35i3O-nC\Ricerca NEW\04.PNRR\01. Agritech CN2 - D'Agostino\BANDI A CASCATA\Bando a cascata 4.1.4\Allegati BAC Agritech 4.1.4\"/>
    </mc:Choice>
  </mc:AlternateContent>
  <xr:revisionPtr revIDLastSave="0" documentId="13_ncr:1_{852B5B98-5A8B-4896-819F-39D8974741F2}" xr6:coauthVersionLast="47" xr6:coauthVersionMax="47" xr10:uidLastSave="{00000000-0000-0000-0000-000000000000}"/>
  <bookViews>
    <workbookView xWindow="-98" yWindow="-98" windowWidth="21795" windowHeight="12975" xr2:uid="{00000000-000D-0000-FFFF-FFFF00000000}"/>
  </bookViews>
  <sheets>
    <sheet name="Istruzioni per compilazione" sheetId="1" r:id="rId1"/>
    <sheet name="BUDGET" sheetId="2" r:id="rId2"/>
    <sheet name="Etichette" sheetId="3" state="hidden" r:id="rId3"/>
    <sheet name="Percentuali maggiorazioni" sheetId="4" r:id="rId4"/>
  </sheets>
  <definedNames>
    <definedName name="_xlnm._FilterDatabase" localSheetId="1" hidden="1">BUDGET!$A$2:$N$74</definedName>
    <definedName name="AGEVOLAZIONI">'Percentuali maggiorazioni'!$C$1:$H$4</definedName>
    <definedName name="aiuti">Etichette!$A$2:$A$3</definedName>
    <definedName name="Campo_009">BUDGET!$Q$184</definedName>
    <definedName name="Campo_022">BUDGET!$O$184</definedName>
    <definedName name="Campo_023">BUDGET!$P$184</definedName>
    <definedName name="COSTO_TOTALE">BUDGET!$N$184</definedName>
    <definedName name="imprese">Etichette!$B$2:$B$4</definedName>
    <definedName name="sede">Etichette!$C$2:$C$3</definedName>
    <definedName name="TOTALE_AGEVOLAZIONE">BUDGET!$L$184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8" roundtripDataChecksum="tsBL9WQhjiScnaZuWvbIV9Gj6L0ae9hdHsrCpSqAvPg="/>
    </ext>
  </extLst>
</workbook>
</file>

<file path=xl/calcChain.xml><?xml version="1.0" encoding="utf-8"?>
<calcChain xmlns="http://schemas.openxmlformats.org/spreadsheetml/2006/main">
  <c r="P184" i="2" l="1"/>
  <c r="Q184" i="2"/>
  <c r="R184" i="2"/>
  <c r="O184" i="2"/>
  <c r="K184" i="2"/>
  <c r="I184" i="2"/>
  <c r="H184" i="2"/>
  <c r="G184" i="2"/>
  <c r="D9" i="4"/>
  <c r="D8" i="4"/>
  <c r="D7" i="4"/>
  <c r="D6" i="4"/>
  <c r="D5" i="4"/>
  <c r="D4" i="4"/>
  <c r="D3" i="4"/>
  <c r="D2" i="4"/>
  <c r="D1" i="4"/>
  <c r="L169" i="2" s="1"/>
  <c r="S169" i="2" s="1"/>
  <c r="J182" i="2"/>
  <c r="N182" i="2" s="1"/>
  <c r="J181" i="2"/>
  <c r="J180" i="2"/>
  <c r="J179" i="2"/>
  <c r="J178" i="2"/>
  <c r="J177" i="2"/>
  <c r="J176" i="2"/>
  <c r="N176" i="2" s="1"/>
  <c r="J175" i="2"/>
  <c r="N175" i="2" s="1"/>
  <c r="J174" i="2"/>
  <c r="J173" i="2"/>
  <c r="N173" i="2" s="1"/>
  <c r="N172" i="2"/>
  <c r="J172" i="2"/>
  <c r="J171" i="2"/>
  <c r="J170" i="2"/>
  <c r="N170" i="2" s="1"/>
  <c r="N169" i="2"/>
  <c r="J169" i="2"/>
  <c r="N168" i="2"/>
  <c r="J168" i="2"/>
  <c r="J167" i="2"/>
  <c r="J166" i="2"/>
  <c r="N166" i="2" s="1"/>
  <c r="N165" i="2"/>
  <c r="J165" i="2"/>
  <c r="J164" i="2"/>
  <c r="N164" i="2" s="1"/>
  <c r="J163" i="2"/>
  <c r="N162" i="2"/>
  <c r="L162" i="2"/>
  <c r="S162" i="2" s="1"/>
  <c r="J162" i="2"/>
  <c r="J161" i="2"/>
  <c r="N161" i="2" s="1"/>
  <c r="J160" i="2"/>
  <c r="J159" i="2"/>
  <c r="J158" i="2"/>
  <c r="N158" i="2" s="1"/>
  <c r="J157" i="2"/>
  <c r="N157" i="2" s="1"/>
  <c r="J156" i="2"/>
  <c r="J155" i="2"/>
  <c r="N155" i="2" s="1"/>
  <c r="N154" i="2"/>
  <c r="J154" i="2"/>
  <c r="J153" i="2"/>
  <c r="J152" i="2"/>
  <c r="N152" i="2" s="1"/>
  <c r="J151" i="2"/>
  <c r="N151" i="2" s="1"/>
  <c r="N150" i="2"/>
  <c r="J150" i="2"/>
  <c r="L150" i="2" s="1"/>
  <c r="S150" i="2" s="1"/>
  <c r="J149" i="2"/>
  <c r="J148" i="2"/>
  <c r="N148" i="2" s="1"/>
  <c r="J147" i="2"/>
  <c r="J146" i="2"/>
  <c r="N146" i="2" s="1"/>
  <c r="J145" i="2"/>
  <c r="N144" i="2"/>
  <c r="L144" i="2"/>
  <c r="S144" i="2" s="1"/>
  <c r="J144" i="2"/>
  <c r="J143" i="2"/>
  <c r="N143" i="2" s="1"/>
  <c r="J142" i="2"/>
  <c r="J141" i="2"/>
  <c r="J140" i="2"/>
  <c r="N140" i="2" s="1"/>
  <c r="J139" i="2"/>
  <c r="N139" i="2" s="1"/>
  <c r="J138" i="2"/>
  <c r="J137" i="2"/>
  <c r="N137" i="2" s="1"/>
  <c r="N136" i="2"/>
  <c r="J136" i="2"/>
  <c r="J135" i="2"/>
  <c r="J134" i="2"/>
  <c r="N134" i="2" s="1"/>
  <c r="J133" i="2"/>
  <c r="N133" i="2" s="1"/>
  <c r="N132" i="2"/>
  <c r="J132" i="2"/>
  <c r="L132" i="2" s="1"/>
  <c r="S132" i="2" s="1"/>
  <c r="J131" i="2"/>
  <c r="J130" i="2"/>
  <c r="N130" i="2" s="1"/>
  <c r="J129" i="2"/>
  <c r="J128" i="2"/>
  <c r="N128" i="2" s="1"/>
  <c r="J127" i="2"/>
  <c r="N126" i="2"/>
  <c r="L126" i="2"/>
  <c r="S126" i="2" s="1"/>
  <c r="J126" i="2"/>
  <c r="J125" i="2"/>
  <c r="N125" i="2" s="1"/>
  <c r="J124" i="2"/>
  <c r="J123" i="2"/>
  <c r="J122" i="2"/>
  <c r="N122" i="2" s="1"/>
  <c r="J121" i="2"/>
  <c r="N121" i="2" s="1"/>
  <c r="J120" i="2"/>
  <c r="J119" i="2"/>
  <c r="N119" i="2" s="1"/>
  <c r="N118" i="2"/>
  <c r="J118" i="2"/>
  <c r="J117" i="2"/>
  <c r="J116" i="2"/>
  <c r="N116" i="2" s="1"/>
  <c r="N115" i="2"/>
  <c r="J115" i="2"/>
  <c r="N114" i="2"/>
  <c r="J114" i="2"/>
  <c r="J113" i="2"/>
  <c r="J112" i="2"/>
  <c r="N112" i="2" s="1"/>
  <c r="N111" i="2"/>
  <c r="J111" i="2"/>
  <c r="J110" i="2"/>
  <c r="N110" i="2" s="1"/>
  <c r="J109" i="2"/>
  <c r="N108" i="2"/>
  <c r="L108" i="2"/>
  <c r="S108" i="2" s="1"/>
  <c r="J108" i="2"/>
  <c r="J107" i="2"/>
  <c r="N107" i="2" s="1"/>
  <c r="J106" i="2"/>
  <c r="J105" i="2"/>
  <c r="J104" i="2"/>
  <c r="N104" i="2" s="1"/>
  <c r="J103" i="2"/>
  <c r="N103" i="2" s="1"/>
  <c r="J102" i="2"/>
  <c r="J101" i="2"/>
  <c r="N101" i="2" s="1"/>
  <c r="N100" i="2"/>
  <c r="J100" i="2"/>
  <c r="J99" i="2"/>
  <c r="J98" i="2"/>
  <c r="N98" i="2" s="1"/>
  <c r="J97" i="2"/>
  <c r="N97" i="2" s="1"/>
  <c r="N96" i="2"/>
  <c r="J96" i="2"/>
  <c r="L96" i="2" s="1"/>
  <c r="S96" i="2" s="1"/>
  <c r="J95" i="2"/>
  <c r="J94" i="2"/>
  <c r="N94" i="2" s="1"/>
  <c r="J93" i="2"/>
  <c r="L93" i="2" s="1"/>
  <c r="S93" i="2" s="1"/>
  <c r="L92" i="2"/>
  <c r="J92" i="2"/>
  <c r="N92" i="2" s="1"/>
  <c r="J91" i="2"/>
  <c r="N90" i="2"/>
  <c r="L90" i="2"/>
  <c r="S90" i="2" s="1"/>
  <c r="J90" i="2"/>
  <c r="J89" i="2"/>
  <c r="N89" i="2" s="1"/>
  <c r="J88" i="2"/>
  <c r="J87" i="2"/>
  <c r="J86" i="2"/>
  <c r="N86" i="2" s="1"/>
  <c r="J85" i="2"/>
  <c r="N85" i="2" s="1"/>
  <c r="J84" i="2"/>
  <c r="L83" i="2"/>
  <c r="S83" i="2" s="1"/>
  <c r="J83" i="2"/>
  <c r="N83" i="2" s="1"/>
  <c r="N82" i="2"/>
  <c r="L82" i="2"/>
  <c r="S82" i="2" s="1"/>
  <c r="J82" i="2"/>
  <c r="J81" i="2"/>
  <c r="J80" i="2"/>
  <c r="N80" i="2" s="1"/>
  <c r="J79" i="2"/>
  <c r="L79" i="2" s="1"/>
  <c r="S79" i="2" s="1"/>
  <c r="N78" i="2"/>
  <c r="J78" i="2"/>
  <c r="L78" i="2" s="1"/>
  <c r="S78" i="2" s="1"/>
  <c r="J77" i="2"/>
  <c r="J76" i="2"/>
  <c r="N76" i="2" s="1"/>
  <c r="J75" i="2"/>
  <c r="L75" i="2" s="1"/>
  <c r="S75" i="2" s="1"/>
  <c r="J74" i="2"/>
  <c r="N74" i="2" s="1"/>
  <c r="J73" i="2"/>
  <c r="N72" i="2"/>
  <c r="L72" i="2"/>
  <c r="S72" i="2" s="1"/>
  <c r="J72" i="2"/>
  <c r="J71" i="2"/>
  <c r="N71" i="2" s="1"/>
  <c r="J70" i="2"/>
  <c r="J69" i="2"/>
  <c r="N68" i="2"/>
  <c r="J68" i="2"/>
  <c r="L68" i="2" s="1"/>
  <c r="S68" i="2" s="1"/>
  <c r="J67" i="2"/>
  <c r="N67" i="2" s="1"/>
  <c r="J66" i="2"/>
  <c r="L65" i="2"/>
  <c r="S65" i="2" s="1"/>
  <c r="J65" i="2"/>
  <c r="N65" i="2" s="1"/>
  <c r="N64" i="2"/>
  <c r="L64" i="2"/>
  <c r="S64" i="2" s="1"/>
  <c r="J64" i="2"/>
  <c r="J63" i="2"/>
  <c r="J62" i="2"/>
  <c r="N62" i="2" s="1"/>
  <c r="L61" i="2"/>
  <c r="S61" i="2" s="1"/>
  <c r="J61" i="2"/>
  <c r="N61" i="2" s="1"/>
  <c r="N60" i="2"/>
  <c r="L60" i="2"/>
  <c r="S60" i="2" s="1"/>
  <c r="J60" i="2"/>
  <c r="J59" i="2"/>
  <c r="J58" i="2"/>
  <c r="N58" i="2" s="1"/>
  <c r="N57" i="2"/>
  <c r="J57" i="2"/>
  <c r="J56" i="2"/>
  <c r="N56" i="2" s="1"/>
  <c r="J55" i="2"/>
  <c r="N54" i="2"/>
  <c r="L54" i="2"/>
  <c r="S54" i="2" s="1"/>
  <c r="J54" i="2"/>
  <c r="J53" i="2"/>
  <c r="N52" i="2"/>
  <c r="M52" i="2" s="1"/>
  <c r="L52" i="2"/>
  <c r="S52" i="2" s="1"/>
  <c r="J52" i="2"/>
  <c r="J51" i="2"/>
  <c r="N51" i="2" s="1"/>
  <c r="J50" i="2"/>
  <c r="J49" i="2"/>
  <c r="N49" i="2" s="1"/>
  <c r="J48" i="2"/>
  <c r="L48" i="2" s="1"/>
  <c r="S48" i="2" s="1"/>
  <c r="J47" i="2"/>
  <c r="J46" i="2"/>
  <c r="L46" i="2" s="1"/>
  <c r="S46" i="2" s="1"/>
  <c r="J45" i="2"/>
  <c r="N45" i="2" s="1"/>
  <c r="J44" i="2"/>
  <c r="J43" i="2"/>
  <c r="N43" i="2" s="1"/>
  <c r="N42" i="2"/>
  <c r="J42" i="2"/>
  <c r="J41" i="2"/>
  <c r="L41" i="2" s="1"/>
  <c r="S41" i="2" s="1"/>
  <c r="J40" i="2"/>
  <c r="N40" i="2" s="1"/>
  <c r="L39" i="2"/>
  <c r="S39" i="2" s="1"/>
  <c r="J39" i="2"/>
  <c r="N39" i="2" s="1"/>
  <c r="J38" i="2"/>
  <c r="L38" i="2" s="1"/>
  <c r="S38" i="2" s="1"/>
  <c r="J37" i="2"/>
  <c r="N37" i="2" s="1"/>
  <c r="N36" i="2"/>
  <c r="L36" i="2"/>
  <c r="S36" i="2" s="1"/>
  <c r="J36" i="2"/>
  <c r="J35" i="2"/>
  <c r="L35" i="2" s="1"/>
  <c r="S35" i="2" s="1"/>
  <c r="N34" i="2"/>
  <c r="J34" i="2"/>
  <c r="L34" i="2" s="1"/>
  <c r="S34" i="2" s="1"/>
  <c r="J33" i="2"/>
  <c r="N33" i="2" s="1"/>
  <c r="J32" i="2"/>
  <c r="J31" i="2"/>
  <c r="N31" i="2" s="1"/>
  <c r="J30" i="2"/>
  <c r="N30" i="2" s="1"/>
  <c r="J29" i="2"/>
  <c r="N28" i="2"/>
  <c r="J28" i="2"/>
  <c r="L28" i="2" s="1"/>
  <c r="L27" i="2"/>
  <c r="S27" i="2" s="1"/>
  <c r="J27" i="2"/>
  <c r="N27" i="2" s="1"/>
  <c r="J26" i="2"/>
  <c r="N26" i="2" s="1"/>
  <c r="J25" i="2"/>
  <c r="N25" i="2" s="1"/>
  <c r="L24" i="2"/>
  <c r="S24" i="2" s="1"/>
  <c r="J24" i="2"/>
  <c r="N24" i="2" s="1"/>
  <c r="M24" i="2" s="1"/>
  <c r="J23" i="2"/>
  <c r="L23" i="2" s="1"/>
  <c r="S23" i="2" s="1"/>
  <c r="L22" i="2"/>
  <c r="S22" i="2" s="1"/>
  <c r="J22" i="2"/>
  <c r="N22" i="2" s="1"/>
  <c r="M22" i="2" s="1"/>
  <c r="J21" i="2"/>
  <c r="N21" i="2" s="1"/>
  <c r="N20" i="2"/>
  <c r="L20" i="2"/>
  <c r="S20" i="2" s="1"/>
  <c r="J20" i="2"/>
  <c r="J19" i="2"/>
  <c r="N18" i="2"/>
  <c r="L18" i="2"/>
  <c r="S18" i="2" s="1"/>
  <c r="J18" i="2"/>
  <c r="J17" i="2"/>
  <c r="N16" i="2"/>
  <c r="M16" i="2" s="1"/>
  <c r="J16" i="2"/>
  <c r="L16" i="2" s="1"/>
  <c r="S16" i="2" s="1"/>
  <c r="J15" i="2"/>
  <c r="N15" i="2" s="1"/>
  <c r="L14" i="2"/>
  <c r="S14" i="2" s="1"/>
  <c r="J14" i="2"/>
  <c r="N14" i="2" s="1"/>
  <c r="J13" i="2"/>
  <c r="J12" i="2"/>
  <c r="N12" i="2" s="1"/>
  <c r="N11" i="2"/>
  <c r="J11" i="2"/>
  <c r="J10" i="2"/>
  <c r="L10" i="2" s="1"/>
  <c r="S10" i="2" s="1"/>
  <c r="J9" i="2"/>
  <c r="N9" i="2" s="1"/>
  <c r="J8" i="2"/>
  <c r="N8" i="2" s="1"/>
  <c r="J7" i="2"/>
  <c r="N6" i="2"/>
  <c r="L6" i="2"/>
  <c r="S6" i="2" s="1"/>
  <c r="J6" i="2"/>
  <c r="J5" i="2"/>
  <c r="J4" i="2"/>
  <c r="L4" i="2" s="1"/>
  <c r="S4" i="2" s="1"/>
  <c r="J3" i="2"/>
  <c r="M158" i="2" l="1"/>
  <c r="M139" i="2"/>
  <c r="M68" i="2"/>
  <c r="M107" i="2"/>
  <c r="M134" i="2"/>
  <c r="M71" i="2"/>
  <c r="M80" i="2"/>
  <c r="S28" i="2"/>
  <c r="M28" i="2"/>
  <c r="M18" i="2"/>
  <c r="N23" i="2"/>
  <c r="M23" i="2" s="1"/>
  <c r="L51" i="2"/>
  <c r="S51" i="2" s="1"/>
  <c r="L74" i="2"/>
  <c r="M74" i="2" s="1"/>
  <c r="N79" i="2"/>
  <c r="M79" i="2" s="1"/>
  <c r="N4" i="2"/>
  <c r="M4" i="2" s="1"/>
  <c r="N10" i="2"/>
  <c r="M10" i="2" s="1"/>
  <c r="L53" i="2"/>
  <c r="S53" i="2" s="1"/>
  <c r="L62" i="2"/>
  <c r="S62" i="2" s="1"/>
  <c r="L67" i="2"/>
  <c r="S67" i="2" s="1"/>
  <c r="L80" i="2"/>
  <c r="S80" i="2" s="1"/>
  <c r="L85" i="2"/>
  <c r="S85" i="2" s="1"/>
  <c r="M94" i="2"/>
  <c r="L98" i="2"/>
  <c r="S98" i="2" s="1"/>
  <c r="L103" i="2"/>
  <c r="S103" i="2" s="1"/>
  <c r="L107" i="2"/>
  <c r="S107" i="2" s="1"/>
  <c r="L116" i="2"/>
  <c r="S116" i="2" s="1"/>
  <c r="L121" i="2"/>
  <c r="S121" i="2" s="1"/>
  <c r="L134" i="2"/>
  <c r="S134" i="2" s="1"/>
  <c r="L139" i="2"/>
  <c r="S139" i="2" s="1"/>
  <c r="L143" i="2"/>
  <c r="S143" i="2" s="1"/>
  <c r="L152" i="2"/>
  <c r="S152" i="2" s="1"/>
  <c r="L157" i="2"/>
  <c r="S157" i="2" s="1"/>
  <c r="L161" i="2"/>
  <c r="S161" i="2" s="1"/>
  <c r="L170" i="2"/>
  <c r="S170" i="2" s="1"/>
  <c r="L5" i="2"/>
  <c r="S5" i="2" s="1"/>
  <c r="L11" i="2"/>
  <c r="S11" i="2" s="1"/>
  <c r="N48" i="2"/>
  <c r="M48" i="2" s="1"/>
  <c r="N53" i="2"/>
  <c r="M53" i="2" s="1"/>
  <c r="M58" i="2"/>
  <c r="L76" i="2"/>
  <c r="S76" i="2" s="1"/>
  <c r="L94" i="2"/>
  <c r="S94" i="2" s="1"/>
  <c r="M112" i="2"/>
  <c r="L130" i="2"/>
  <c r="S130" i="2" s="1"/>
  <c r="L148" i="2"/>
  <c r="S148" i="2" s="1"/>
  <c r="M166" i="2"/>
  <c r="L175" i="2"/>
  <c r="S175" i="2" s="1"/>
  <c r="L26" i="2"/>
  <c r="S26" i="2" s="1"/>
  <c r="M36" i="2"/>
  <c r="N41" i="2"/>
  <c r="M41" i="2" s="1"/>
  <c r="L71" i="2"/>
  <c r="S71" i="2" s="1"/>
  <c r="L89" i="2"/>
  <c r="S89" i="2" s="1"/>
  <c r="L125" i="2"/>
  <c r="S125" i="2" s="1"/>
  <c r="M11" i="2"/>
  <c r="L32" i="2"/>
  <c r="S32" i="2" s="1"/>
  <c r="L42" i="2"/>
  <c r="S42" i="2" s="1"/>
  <c r="L58" i="2"/>
  <c r="S58" i="2" s="1"/>
  <c r="L112" i="2"/>
  <c r="S112" i="2" s="1"/>
  <c r="L166" i="2"/>
  <c r="S166" i="2" s="1"/>
  <c r="L182" i="2"/>
  <c r="S182" i="2" s="1"/>
  <c r="L8" i="2"/>
  <c r="S8" i="2" s="1"/>
  <c r="L56" i="2"/>
  <c r="M64" i="2"/>
  <c r="M82" i="2"/>
  <c r="N35" i="2"/>
  <c r="M35" i="2" s="1"/>
  <c r="N46" i="2"/>
  <c r="M46" i="2" s="1"/>
  <c r="M6" i="2"/>
  <c r="L12" i="2"/>
  <c r="S12" i="2" s="1"/>
  <c r="N38" i="2"/>
  <c r="M38" i="2" s="1"/>
  <c r="L104" i="2"/>
  <c r="S104" i="2" s="1"/>
  <c r="L140" i="2"/>
  <c r="S140" i="2" s="1"/>
  <c r="L158" i="2"/>
  <c r="S158" i="2" s="1"/>
  <c r="L176" i="2"/>
  <c r="S176" i="2" s="1"/>
  <c r="J184" i="2"/>
  <c r="L17" i="2"/>
  <c r="S17" i="2" s="1"/>
  <c r="L50" i="2"/>
  <c r="S50" i="2" s="1"/>
  <c r="L86" i="2"/>
  <c r="S86" i="2" s="1"/>
  <c r="L122" i="2"/>
  <c r="S122" i="2" s="1"/>
  <c r="L44" i="2"/>
  <c r="S44" i="2" s="1"/>
  <c r="N50" i="2"/>
  <c r="L55" i="2"/>
  <c r="S55" i="2" s="1"/>
  <c r="L73" i="2"/>
  <c r="S73" i="2" s="1"/>
  <c r="L91" i="2"/>
  <c r="S91" i="2" s="1"/>
  <c r="L109" i="2"/>
  <c r="S109" i="2" s="1"/>
  <c r="L127" i="2"/>
  <c r="S127" i="2" s="1"/>
  <c r="L145" i="2"/>
  <c r="S145" i="2" s="1"/>
  <c r="L163" i="2"/>
  <c r="S163" i="2" s="1"/>
  <c r="L100" i="2"/>
  <c r="S100" i="2" s="1"/>
  <c r="L114" i="2"/>
  <c r="S114" i="2" s="1"/>
  <c r="L118" i="2"/>
  <c r="S118" i="2" s="1"/>
  <c r="L136" i="2"/>
  <c r="S136" i="2" s="1"/>
  <c r="L154" i="2"/>
  <c r="S154" i="2" s="1"/>
  <c r="L168" i="2"/>
  <c r="S168" i="2" s="1"/>
  <c r="L172" i="2"/>
  <c r="S172" i="2" s="1"/>
  <c r="M92" i="2"/>
  <c r="L110" i="2"/>
  <c r="L128" i="2"/>
  <c r="M128" i="2" s="1"/>
  <c r="L146" i="2"/>
  <c r="M146" i="2" s="1"/>
  <c r="M154" i="2"/>
  <c r="L164" i="2"/>
  <c r="L177" i="2"/>
  <c r="S177" i="2" s="1"/>
  <c r="L3" i="2"/>
  <c r="L29" i="2"/>
  <c r="S29" i="2" s="1"/>
  <c r="L40" i="2"/>
  <c r="S40" i="2" s="1"/>
  <c r="L69" i="2"/>
  <c r="S69" i="2" s="1"/>
  <c r="L87" i="2"/>
  <c r="S87" i="2" s="1"/>
  <c r="L97" i="2"/>
  <c r="S97" i="2" s="1"/>
  <c r="L105" i="2"/>
  <c r="S105" i="2" s="1"/>
  <c r="L123" i="2"/>
  <c r="S123" i="2" s="1"/>
  <c r="L133" i="2"/>
  <c r="S133" i="2" s="1"/>
  <c r="L141" i="2"/>
  <c r="S141" i="2" s="1"/>
  <c r="L151" i="2"/>
  <c r="S151" i="2" s="1"/>
  <c r="L159" i="2"/>
  <c r="S159" i="2" s="1"/>
  <c r="L129" i="2"/>
  <c r="S129" i="2" s="1"/>
  <c r="L173" i="2"/>
  <c r="S173" i="2" s="1"/>
  <c r="L101" i="2"/>
  <c r="S101" i="2" s="1"/>
  <c r="L115" i="2"/>
  <c r="S115" i="2" s="1"/>
  <c r="L119" i="2"/>
  <c r="S119" i="2" s="1"/>
  <c r="L137" i="2"/>
  <c r="S137" i="2" s="1"/>
  <c r="L147" i="2"/>
  <c r="S147" i="2" s="1"/>
  <c r="L155" i="2"/>
  <c r="S155" i="2" s="1"/>
  <c r="L30" i="2"/>
  <c r="S30" i="2" s="1"/>
  <c r="L47" i="2"/>
  <c r="S47" i="2" s="1"/>
  <c r="L57" i="2"/>
  <c r="S57" i="2" s="1"/>
  <c r="L66" i="2"/>
  <c r="S66" i="2" s="1"/>
  <c r="N75" i="2"/>
  <c r="M75" i="2" s="1"/>
  <c r="L84" i="2"/>
  <c r="S84" i="2" s="1"/>
  <c r="N93" i="2"/>
  <c r="M93" i="2" s="1"/>
  <c r="L102" i="2"/>
  <c r="S102" i="2" s="1"/>
  <c r="L111" i="2"/>
  <c r="S111" i="2" s="1"/>
  <c r="L120" i="2"/>
  <c r="S120" i="2" s="1"/>
  <c r="N129" i="2"/>
  <c r="M129" i="2" s="1"/>
  <c r="L138" i="2"/>
  <c r="S138" i="2" s="1"/>
  <c r="N147" i="2"/>
  <c r="M147" i="2" s="1"/>
  <c r="L156" i="2"/>
  <c r="S156" i="2" s="1"/>
  <c r="L165" i="2"/>
  <c r="S165" i="2" s="1"/>
  <c r="S3" i="2"/>
  <c r="N17" i="2"/>
  <c r="M17" i="2" s="1"/>
  <c r="N29" i="2"/>
  <c r="M29" i="2" s="1"/>
  <c r="L106" i="2"/>
  <c r="S106" i="2" s="1"/>
  <c r="N106" i="2"/>
  <c r="M14" i="2"/>
  <c r="L21" i="2"/>
  <c r="L45" i="2"/>
  <c r="S45" i="2" s="1"/>
  <c r="M54" i="2"/>
  <c r="M60" i="2"/>
  <c r="N73" i="2"/>
  <c r="M73" i="2" s="1"/>
  <c r="N77" i="2"/>
  <c r="L77" i="2"/>
  <c r="S77" i="2" s="1"/>
  <c r="N84" i="2"/>
  <c r="M97" i="2"/>
  <c r="M108" i="2"/>
  <c r="M114" i="2"/>
  <c r="N127" i="2"/>
  <c r="M127" i="2" s="1"/>
  <c r="N131" i="2"/>
  <c r="M131" i="2" s="1"/>
  <c r="L131" i="2"/>
  <c r="S131" i="2" s="1"/>
  <c r="N138" i="2"/>
  <c r="M151" i="2"/>
  <c r="M162" i="2"/>
  <c r="M168" i="2"/>
  <c r="N13" i="2"/>
  <c r="M13" i="2" s="1"/>
  <c r="L13" i="2"/>
  <c r="S13" i="2" s="1"/>
  <c r="L88" i="2"/>
  <c r="S88" i="2" s="1"/>
  <c r="N88" i="2"/>
  <c r="L99" i="2"/>
  <c r="S99" i="2" s="1"/>
  <c r="N99" i="2"/>
  <c r="L142" i="2"/>
  <c r="S142" i="2" s="1"/>
  <c r="N142" i="2"/>
  <c r="L153" i="2"/>
  <c r="S153" i="2" s="1"/>
  <c r="N153" i="2"/>
  <c r="L174" i="2"/>
  <c r="S174" i="2" s="1"/>
  <c r="N174" i="2"/>
  <c r="S178" i="2"/>
  <c r="N178" i="2"/>
  <c r="L15" i="2"/>
  <c r="S15" i="2" s="1"/>
  <c r="M27" i="2"/>
  <c r="M30" i="2"/>
  <c r="N32" i="2"/>
  <c r="M34" i="2"/>
  <c r="N47" i="2"/>
  <c r="M47" i="2" s="1"/>
  <c r="N55" i="2"/>
  <c r="M55" i="2" s="1"/>
  <c r="N59" i="2"/>
  <c r="L59" i="2"/>
  <c r="S59" i="2" s="1"/>
  <c r="N66" i="2"/>
  <c r="M66" i="2" s="1"/>
  <c r="M83" i="2"/>
  <c r="M90" i="2"/>
  <c r="S92" i="2"/>
  <c r="M96" i="2"/>
  <c r="N109" i="2"/>
  <c r="N113" i="2"/>
  <c r="L113" i="2"/>
  <c r="S113" i="2" s="1"/>
  <c r="N120" i="2"/>
  <c r="M137" i="2"/>
  <c r="M144" i="2"/>
  <c r="M150" i="2"/>
  <c r="N163" i="2"/>
  <c r="M163" i="2" s="1"/>
  <c r="N167" i="2"/>
  <c r="L167" i="2"/>
  <c r="S167" i="2" s="1"/>
  <c r="N5" i="2"/>
  <c r="M5" i="2" s="1"/>
  <c r="N7" i="2"/>
  <c r="L7" i="2"/>
  <c r="S7" i="2" s="1"/>
  <c r="L81" i="2"/>
  <c r="S81" i="2" s="1"/>
  <c r="N81" i="2"/>
  <c r="L124" i="2"/>
  <c r="S124" i="2" s="1"/>
  <c r="N124" i="2"/>
  <c r="L135" i="2"/>
  <c r="S135" i="2" s="1"/>
  <c r="N135" i="2"/>
  <c r="L9" i="2"/>
  <c r="S9" i="2" s="1"/>
  <c r="M20" i="2"/>
  <c r="L33" i="2"/>
  <c r="S33" i="2" s="1"/>
  <c r="M39" i="2"/>
  <c r="N44" i="2"/>
  <c r="M61" i="2"/>
  <c r="M65" i="2"/>
  <c r="M72" i="2"/>
  <c r="M78" i="2"/>
  <c r="N91" i="2"/>
  <c r="M91" i="2" s="1"/>
  <c r="N95" i="2"/>
  <c r="L95" i="2"/>
  <c r="S95" i="2" s="1"/>
  <c r="N102" i="2"/>
  <c r="M126" i="2"/>
  <c r="S128" i="2"/>
  <c r="M132" i="2"/>
  <c r="N145" i="2"/>
  <c r="M145" i="2" s="1"/>
  <c r="N149" i="2"/>
  <c r="L149" i="2"/>
  <c r="S149" i="2" s="1"/>
  <c r="N156" i="2"/>
  <c r="M156" i="2" s="1"/>
  <c r="M169" i="2"/>
  <c r="M175" i="2"/>
  <c r="L70" i="2"/>
  <c r="S70" i="2" s="1"/>
  <c r="N70" i="2"/>
  <c r="N3" i="2"/>
  <c r="N19" i="2"/>
  <c r="L19" i="2"/>
  <c r="S19" i="2" s="1"/>
  <c r="L63" i="2"/>
  <c r="S63" i="2" s="1"/>
  <c r="N63" i="2"/>
  <c r="L117" i="2"/>
  <c r="S117" i="2" s="1"/>
  <c r="N117" i="2"/>
  <c r="L160" i="2"/>
  <c r="S160" i="2" s="1"/>
  <c r="N160" i="2"/>
  <c r="M160" i="2" s="1"/>
  <c r="L171" i="2"/>
  <c r="S171" i="2" s="1"/>
  <c r="N171" i="2"/>
  <c r="L25" i="2"/>
  <c r="S25" i="2" s="1"/>
  <c r="L31" i="2"/>
  <c r="L37" i="2"/>
  <c r="S37" i="2" s="1"/>
  <c r="L43" i="2"/>
  <c r="L49" i="2"/>
  <c r="S49" i="2" s="1"/>
  <c r="N179" i="2"/>
  <c r="S179" i="2"/>
  <c r="N69" i="2"/>
  <c r="M69" i="2" s="1"/>
  <c r="N87" i="2"/>
  <c r="M87" i="2" s="1"/>
  <c r="N105" i="2"/>
  <c r="M105" i="2" s="1"/>
  <c r="N123" i="2"/>
  <c r="M123" i="2" s="1"/>
  <c r="N141" i="2"/>
  <c r="N159" i="2"/>
  <c r="M159" i="2" s="1"/>
  <c r="N177" i="2"/>
  <c r="M177" i="2" s="1"/>
  <c r="N180" i="2"/>
  <c r="S180" i="2"/>
  <c r="N181" i="2"/>
  <c r="M181" i="2" s="1"/>
  <c r="L181" i="2"/>
  <c r="S181" i="2" s="1"/>
  <c r="M101" i="2" l="1"/>
  <c r="M136" i="2"/>
  <c r="M125" i="2"/>
  <c r="M104" i="2"/>
  <c r="M164" i="2"/>
  <c r="S164" i="2"/>
  <c r="M148" i="2"/>
  <c r="M26" i="2"/>
  <c r="M149" i="2"/>
  <c r="S146" i="2"/>
  <c r="M124" i="2"/>
  <c r="M174" i="2"/>
  <c r="M84" i="2"/>
  <c r="M45" i="2"/>
  <c r="M118" i="2"/>
  <c r="M56" i="2"/>
  <c r="S56" i="2"/>
  <c r="M76" i="2"/>
  <c r="M157" i="2"/>
  <c r="M12" i="2"/>
  <c r="M161" i="2"/>
  <c r="M110" i="2"/>
  <c r="S110" i="2"/>
  <c r="M62" i="2"/>
  <c r="M170" i="2"/>
  <c r="M121" i="2"/>
  <c r="M133" i="2"/>
  <c r="M155" i="2"/>
  <c r="M100" i="2"/>
  <c r="M8" i="2"/>
  <c r="M152" i="2"/>
  <c r="M103" i="2"/>
  <c r="M122" i="2"/>
  <c r="M120" i="2"/>
  <c r="M25" i="2"/>
  <c r="M130" i="2"/>
  <c r="M143" i="2"/>
  <c r="M67" i="2"/>
  <c r="S74" i="2"/>
  <c r="L184" i="2"/>
  <c r="S184" i="2" s="1"/>
  <c r="M111" i="2"/>
  <c r="M116" i="2"/>
  <c r="M86" i="2"/>
  <c r="M140" i="2"/>
  <c r="M138" i="2"/>
  <c r="M173" i="2"/>
  <c r="M115" i="2"/>
  <c r="M42" i="2"/>
  <c r="M7" i="2"/>
  <c r="M113" i="2"/>
  <c r="M57" i="2"/>
  <c r="M98" i="2"/>
  <c r="M40" i="2"/>
  <c r="M117" i="2"/>
  <c r="N184" i="2"/>
  <c r="M119" i="2"/>
  <c r="M44" i="2"/>
  <c r="M141" i="2"/>
  <c r="M102" i="2"/>
  <c r="M109" i="2"/>
  <c r="M32" i="2"/>
  <c r="M99" i="2"/>
  <c r="M51" i="2"/>
  <c r="M172" i="2"/>
  <c r="M50" i="2"/>
  <c r="M182" i="2"/>
  <c r="M165" i="2"/>
  <c r="M89" i="2"/>
  <c r="M85" i="2"/>
  <c r="M176" i="2"/>
  <c r="M31" i="2"/>
  <c r="S31" i="2"/>
  <c r="M3" i="2"/>
  <c r="M179" i="2"/>
  <c r="M171" i="2"/>
  <c r="M63" i="2"/>
  <c r="M70" i="2"/>
  <c r="M37" i="2"/>
  <c r="M15" i="2"/>
  <c r="M180" i="2"/>
  <c r="M19" i="2"/>
  <c r="M95" i="2"/>
  <c r="M81" i="2"/>
  <c r="M167" i="2"/>
  <c r="M59" i="2"/>
  <c r="M153" i="2"/>
  <c r="M88" i="2"/>
  <c r="M77" i="2"/>
  <c r="S21" i="2"/>
  <c r="M21" i="2"/>
  <c r="M9" i="2"/>
  <c r="S43" i="2"/>
  <c r="M43" i="2"/>
  <c r="M33" i="2"/>
  <c r="M135" i="2"/>
  <c r="M178" i="2"/>
  <c r="M142" i="2"/>
  <c r="M106" i="2"/>
  <c r="M49" i="2"/>
  <c r="M184" i="2" l="1"/>
  <c r="Y2" i="2"/>
  <c r="Z2" i="2" s="1"/>
  <c r="W2" i="2"/>
  <c r="X2" i="2" s="1"/>
  <c r="U2" i="2"/>
  <c r="V2" i="2" s="1"/>
</calcChain>
</file>

<file path=xl/sharedStrings.xml><?xml version="1.0" encoding="utf-8"?>
<sst xmlns="http://schemas.openxmlformats.org/spreadsheetml/2006/main" count="451" uniqueCount="52">
  <si>
    <t xml:space="preserve">Linee Guida MUR investimento 1.4 </t>
  </si>
  <si>
    <r>
      <rPr>
        <b/>
        <sz val="16"/>
        <color rgb="FF222A35"/>
        <rFont val="Calibri"/>
      </rPr>
      <t xml:space="preserve">SPOKE 4 - BUDGET PROGETTO </t>
    </r>
    <r>
      <rPr>
        <b/>
        <sz val="16"/>
        <color rgb="FF0070C0"/>
        <rFont val="Calibri"/>
      </rPr>
      <t>(inserire acronimo)</t>
    </r>
    <r>
      <rPr>
        <b/>
        <sz val="16"/>
        <color rgb="FF222A35"/>
        <rFont val="Calibri"/>
      </rPr>
      <t xml:space="preserve">
</t>
    </r>
    <r>
      <rPr>
        <b/>
        <i/>
        <sz val="12"/>
        <color rgb="FFFF0000"/>
        <rFont val="Calibri"/>
      </rPr>
      <t>N. B.:  - le celle in grigio si autocompilano
- utilizzare esclusivamente le opzioni dei menu  a tendina nelle colonne B, C e D</t>
    </r>
  </si>
  <si>
    <t>VOCI DI BUDGET</t>
  </si>
  <si>
    <r>
      <rPr>
        <b/>
        <sz val="10"/>
        <color theme="0"/>
        <rFont val="Calibri"/>
      </rPr>
      <t>Vincolo climate</t>
    </r>
    <r>
      <rPr>
        <b/>
        <sz val="8"/>
        <color theme="0"/>
        <rFont val="Calibri"/>
      </rPr>
      <t xml:space="preserve"> 
(Art. 2 Bando Spoke 4 W.P. 4.3 Agritech)</t>
    </r>
  </si>
  <si>
    <r>
      <rPr>
        <b/>
        <sz val="10"/>
        <color theme="0"/>
        <rFont val="Calibri"/>
      </rPr>
      <t xml:space="preserve">Vincolo digital </t>
    </r>
    <r>
      <rPr>
        <b/>
        <sz val="8"/>
        <color theme="0"/>
        <rFont val="Calibri"/>
      </rPr>
      <t>(Art. 2 Bando Spoke 4 W.P. 4.3 Agritech)</t>
    </r>
  </si>
  <si>
    <r>
      <rPr>
        <b/>
        <sz val="9"/>
        <color theme="0"/>
        <rFont val="Calibri"/>
      </rPr>
      <t xml:space="preserve">Check campi di intervento </t>
    </r>
    <r>
      <rPr>
        <b/>
        <sz val="8"/>
        <color theme="0"/>
        <rFont val="Calibri"/>
      </rPr>
      <t>(ripartire il 100% del contributo richiesto)</t>
    </r>
  </si>
  <si>
    <t xml:space="preserve">CASELLE DI CONTROLLO
</t>
  </si>
  <si>
    <t>% Quota Sud (almeno 40%)</t>
  </si>
  <si>
    <t>% vincolo Climate (almeno 36%)</t>
  </si>
  <si>
    <t>% vincolo digital (almeno 15%)</t>
  </si>
  <si>
    <t>PARTNER</t>
  </si>
  <si>
    <t>SOGGETTO PRIVATO (S/N)</t>
  </si>
  <si>
    <t>Se impresa, indicare dimensione</t>
  </si>
  <si>
    <t>QUOTA SUD (S/N)</t>
  </si>
  <si>
    <t>WP</t>
  </si>
  <si>
    <t>ATTIVITA'</t>
  </si>
  <si>
    <t>PERSONALE</t>
  </si>
  <si>
    <t>MATERIALI, ATTREZZATURE E LICENZE</t>
  </si>
  <si>
    <t>CONSULENZA SPECIALISTICA</t>
  </si>
  <si>
    <t>COSTI INDIRETTI</t>
  </si>
  <si>
    <t>ALTRE TIPOLOGIE DI SPESE</t>
  </si>
  <si>
    <t>CONTRIBUTO RICHIESTO</t>
  </si>
  <si>
    <t>COFINANZIAMENTO</t>
  </si>
  <si>
    <t>COSTO TOTALE</t>
  </si>
  <si>
    <t>Campo 022</t>
  </si>
  <si>
    <t>Campo 023</t>
  </si>
  <si>
    <t>Campo 009 bis</t>
  </si>
  <si>
    <t>Campo 006</t>
  </si>
  <si>
    <t>1 (Coordinatore)</t>
  </si>
  <si>
    <t>WP 1</t>
  </si>
  <si>
    <t>Ricerca fondamentale</t>
  </si>
  <si>
    <t>Ricerca industriale</t>
  </si>
  <si>
    <t>Sviluppo sperimentale</t>
  </si>
  <si>
    <t>WP 2</t>
  </si>
  <si>
    <t>WP 3</t>
  </si>
  <si>
    <t>WP 4</t>
  </si>
  <si>
    <t>WP 5</t>
  </si>
  <si>
    <t>WP 6</t>
  </si>
  <si>
    <t>TOTALE</t>
  </si>
  <si>
    <t>AIUTI STATO</t>
  </si>
  <si>
    <t>IMPRESE</t>
  </si>
  <si>
    <t>SEDE</t>
  </si>
  <si>
    <t>S</t>
  </si>
  <si>
    <t>Micro/Piccola</t>
  </si>
  <si>
    <t>Centro/Nord</t>
  </si>
  <si>
    <t>N</t>
  </si>
  <si>
    <t>Media</t>
  </si>
  <si>
    <t>Sud</t>
  </si>
  <si>
    <t>Grande</t>
  </si>
  <si>
    <t>s</t>
  </si>
  <si>
    <t>Convalida dati per budget</t>
  </si>
  <si>
    <r>
      <rPr>
        <b/>
        <sz val="14"/>
        <color rgb="FFFF0000"/>
        <rFont val="Calibri"/>
      </rPr>
      <t>IMPORTANTE:</t>
    </r>
    <r>
      <rPr>
        <b/>
        <sz val="11"/>
        <color rgb="FFFF0000"/>
        <rFont val="Calibri"/>
      </rPr>
      <t xml:space="preserve">
1)</t>
    </r>
    <r>
      <rPr>
        <sz val="11"/>
        <color rgb="FFFF0000"/>
        <rFont val="Calibri"/>
      </rPr>
      <t xml:space="preserve"> per il corretto calcolo delle agevolazioni e il funzionamento delle caselle di controllo, occorre sempre compilare la </t>
    </r>
    <r>
      <rPr>
        <b/>
        <sz val="11"/>
        <color rgb="FFFF0000"/>
        <rFont val="Calibri"/>
      </rPr>
      <t>colonna B</t>
    </r>
    <r>
      <rPr>
        <sz val="11"/>
        <color rgb="FFFF0000"/>
        <rFont val="Calibri"/>
      </rPr>
      <t xml:space="preserve"> indicando S per le imprese e N per gli organismi di ricerca.
</t>
    </r>
    <r>
      <rPr>
        <b/>
        <sz val="11"/>
        <color rgb="FFFF0000"/>
        <rFont val="Calibri"/>
      </rPr>
      <t>2)</t>
    </r>
    <r>
      <rPr>
        <sz val="11"/>
        <color rgb="FFFF0000"/>
        <rFont val="Calibri"/>
      </rPr>
      <t xml:space="preserve"> per il corretto calcolo delle agevolazioni, le imprese devono sempre indicare anche la dimensione nella</t>
    </r>
    <r>
      <rPr>
        <b/>
        <sz val="11"/>
        <color rgb="FFFF0000"/>
        <rFont val="Calibri"/>
      </rPr>
      <t xml:space="preserve"> colonna C
3) </t>
    </r>
    <r>
      <rPr>
        <sz val="11"/>
        <color rgb="FFFF0000"/>
        <rFont val="Calibri"/>
      </rPr>
      <t xml:space="preserve">L’importo totale del contributo richiesto non potrà eccedere la dotazione finanziaria del bando pari a € 1.238.000,00.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</si>
</sst>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
  </numFmts>
  <fonts count="18">
    <font>
      <sz val="11"/>
      <color theme="1"/>
      <name val="Calibri"/>
      <scheme val="minor"/>
    </font>
    <font>
      <u/>
      <sz val="11"/>
      <color theme="10"/>
      <name val="Calibri"/>
    </font>
    <font>
      <sz val="11"/>
      <color rgb="FFFF0000"/>
      <name val="Calibri"/>
    </font>
    <font>
      <sz val="11"/>
      <name val="Calibri"/>
    </font>
    <font>
      <b/>
      <sz val="16"/>
      <color rgb="FF222A35"/>
      <name val="Calibri"/>
    </font>
    <font>
      <b/>
      <sz val="11"/>
      <color theme="0"/>
      <name val="Calibri"/>
    </font>
    <font>
      <b/>
      <sz val="10"/>
      <color theme="0"/>
      <name val="Calibri"/>
    </font>
    <font>
      <b/>
      <sz val="9"/>
      <color theme="0"/>
      <name val="Calibri"/>
    </font>
    <font>
      <b/>
      <sz val="11"/>
      <color theme="1"/>
      <name val="Calibri"/>
    </font>
    <font>
      <sz val="11"/>
      <color theme="1"/>
      <name val="Calibri"/>
    </font>
    <font>
      <b/>
      <sz val="10"/>
      <color theme="1"/>
      <name val="Calibri"/>
    </font>
    <font>
      <sz val="11"/>
      <color theme="1"/>
      <name val="Calibri"/>
      <scheme val="minor"/>
    </font>
    <font>
      <sz val="11"/>
      <color rgb="FFA5A5A5"/>
      <name val="Calibri"/>
    </font>
    <font>
      <b/>
      <sz val="14"/>
      <color rgb="FFFF0000"/>
      <name val="Calibri"/>
    </font>
    <font>
      <b/>
      <sz val="11"/>
      <color rgb="FFFF0000"/>
      <name val="Calibri"/>
    </font>
    <font>
      <b/>
      <sz val="16"/>
      <color rgb="FF0070C0"/>
      <name val="Calibri"/>
    </font>
    <font>
      <b/>
      <i/>
      <sz val="12"/>
      <color rgb="FFFF0000"/>
      <name val="Calibri"/>
    </font>
    <font>
      <b/>
      <sz val="8"/>
      <color theme="0"/>
      <name val="Calibri"/>
    </font>
  </fonts>
  <fills count="8">
    <fill>
      <patternFill patternType="none"/>
    </fill>
    <fill>
      <patternFill patternType="gray125"/>
    </fill>
    <fill>
      <patternFill patternType="solid">
        <fgColor theme="0"/>
        <bgColor theme="0"/>
      </patternFill>
    </fill>
    <fill>
      <patternFill patternType="solid">
        <fgColor rgb="FF1F3864"/>
        <bgColor rgb="FF1F3864"/>
      </patternFill>
    </fill>
    <fill>
      <patternFill patternType="solid">
        <fgColor rgb="FFD8D8D8"/>
        <bgColor rgb="FFD8D8D8"/>
      </patternFill>
    </fill>
    <fill>
      <patternFill patternType="solid">
        <fgColor rgb="FFB4C6E7"/>
        <bgColor rgb="FFB4C6E7"/>
      </patternFill>
    </fill>
    <fill>
      <patternFill patternType="solid">
        <fgColor rgb="FF8496B0"/>
        <bgColor rgb="FF8496B0"/>
      </patternFill>
    </fill>
    <fill>
      <patternFill patternType="solid">
        <fgColor rgb="FFBFBFBF"/>
        <bgColor rgb="FFBFBFBF"/>
      </patternFill>
    </fill>
  </fills>
  <borders count="47">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diagonal/>
    </border>
    <border>
      <left style="thin">
        <color rgb="FF000000"/>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right/>
      <top/>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medium">
        <color rgb="FF000000"/>
      </right>
      <top/>
      <bottom/>
      <diagonal/>
    </border>
    <border>
      <left style="hair">
        <color rgb="FF000000"/>
      </left>
      <right style="medium">
        <color rgb="FF000000"/>
      </right>
      <top style="hair">
        <color rgb="FF000000"/>
      </top>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rgb="FF000000"/>
      </left>
      <right style="medium">
        <color rgb="FF000000"/>
      </right>
      <top/>
      <bottom style="medium">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style="medium">
        <color rgb="FF000000"/>
      </left>
      <right/>
      <top/>
      <bottom/>
      <diagonal/>
    </border>
    <border>
      <left/>
      <right/>
      <top style="medium">
        <color rgb="FF000000"/>
      </top>
      <bottom/>
      <diagonal/>
    </border>
  </borders>
  <cellStyleXfs count="1">
    <xf numFmtId="0" fontId="0" fillId="0" borderId="0"/>
  </cellStyleXfs>
  <cellXfs count="83">
    <xf numFmtId="0" fontId="0" fillId="0" borderId="0" xfId="0" applyFont="1" applyAlignment="1"/>
    <xf numFmtId="0" fontId="1" fillId="0" borderId="0" xfId="0" applyFont="1"/>
    <xf numFmtId="0" fontId="6" fillId="3" borderId="12" xfId="0" applyFont="1" applyFill="1" applyBorder="1" applyAlignment="1">
      <alignment horizontal="center" vertical="center" wrapText="1"/>
    </xf>
    <xf numFmtId="0" fontId="5" fillId="3" borderId="12" xfId="0" applyFont="1" applyFill="1" applyBorder="1" applyAlignment="1">
      <alignment wrapText="1"/>
    </xf>
    <xf numFmtId="0" fontId="5" fillId="3" borderId="12" xfId="0" applyFont="1" applyFill="1" applyBorder="1" applyAlignment="1">
      <alignment horizontal="center" vertical="center"/>
    </xf>
    <xf numFmtId="0" fontId="7" fillId="3" borderId="12" xfId="0" applyFont="1" applyFill="1" applyBorder="1" applyAlignment="1">
      <alignment horizontal="center" vertical="center" wrapText="1"/>
    </xf>
    <xf numFmtId="0" fontId="7" fillId="3" borderId="12" xfId="0" applyFont="1" applyFill="1" applyBorder="1" applyAlignment="1">
      <alignment horizontal="center" vertical="center"/>
    </xf>
    <xf numFmtId="10" fontId="9" fillId="4" borderId="20" xfId="0" applyNumberFormat="1" applyFont="1" applyFill="1" applyBorder="1"/>
    <xf numFmtId="0" fontId="10" fillId="2" borderId="21" xfId="0" applyFont="1" applyFill="1" applyBorder="1" applyAlignment="1">
      <alignment wrapText="1"/>
    </xf>
    <xf numFmtId="0" fontId="9" fillId="5" borderId="22" xfId="0" applyFont="1" applyFill="1" applyBorder="1" applyAlignment="1">
      <alignment horizontal="center" vertical="center"/>
    </xf>
    <xf numFmtId="0" fontId="9" fillId="5" borderId="23" xfId="0" applyFont="1" applyFill="1" applyBorder="1" applyAlignment="1">
      <alignment horizontal="center"/>
    </xf>
    <xf numFmtId="0" fontId="9" fillId="5" borderId="23" xfId="0" applyFont="1" applyFill="1" applyBorder="1" applyAlignment="1">
      <alignment horizontal="left"/>
    </xf>
    <xf numFmtId="164" fontId="9" fillId="5" borderId="23" xfId="0" applyNumberFormat="1" applyFont="1" applyFill="1" applyBorder="1"/>
    <xf numFmtId="164" fontId="9" fillId="6" borderId="23" xfId="0" applyNumberFormat="1" applyFont="1" applyFill="1" applyBorder="1"/>
    <xf numFmtId="164" fontId="9" fillId="6" borderId="24" xfId="0" applyNumberFormat="1" applyFont="1" applyFill="1" applyBorder="1"/>
    <xf numFmtId="0" fontId="9" fillId="2" borderId="25" xfId="0" applyFont="1" applyFill="1" applyBorder="1"/>
    <xf numFmtId="0" fontId="9" fillId="5" borderId="26" xfId="0" applyFont="1" applyFill="1" applyBorder="1" applyAlignment="1">
      <alignment horizontal="center" vertical="center"/>
    </xf>
    <xf numFmtId="0" fontId="9" fillId="5" borderId="27" xfId="0" applyFont="1" applyFill="1" applyBorder="1" applyAlignment="1">
      <alignment horizontal="center"/>
    </xf>
    <xf numFmtId="0" fontId="9" fillId="5" borderId="27" xfId="0" applyFont="1" applyFill="1" applyBorder="1" applyAlignment="1">
      <alignment horizontal="left"/>
    </xf>
    <xf numFmtId="164" fontId="9" fillId="5" borderId="27" xfId="0" applyNumberFormat="1" applyFont="1" applyFill="1" applyBorder="1"/>
    <xf numFmtId="164" fontId="9" fillId="6" borderId="27" xfId="0" applyNumberFormat="1" applyFont="1" applyFill="1" applyBorder="1"/>
    <xf numFmtId="164" fontId="9" fillId="6" borderId="28" xfId="0" applyNumberFormat="1" applyFont="1" applyFill="1" applyBorder="1"/>
    <xf numFmtId="164" fontId="9" fillId="6" borderId="29" xfId="0" applyNumberFormat="1" applyFont="1" applyFill="1" applyBorder="1"/>
    <xf numFmtId="0" fontId="9" fillId="2" borderId="26" xfId="0" applyFont="1" applyFill="1" applyBorder="1" applyAlignment="1">
      <alignment horizontal="center" vertical="center"/>
    </xf>
    <xf numFmtId="0" fontId="9" fillId="2" borderId="27" xfId="0" applyFont="1" applyFill="1" applyBorder="1" applyAlignment="1">
      <alignment horizontal="center"/>
    </xf>
    <xf numFmtId="0" fontId="9" fillId="2" borderId="27" xfId="0" applyFont="1" applyFill="1" applyBorder="1" applyAlignment="1">
      <alignment horizontal="left"/>
    </xf>
    <xf numFmtId="164" fontId="9" fillId="2" borderId="27" xfId="0" applyNumberFormat="1" applyFont="1" applyFill="1" applyBorder="1"/>
    <xf numFmtId="164" fontId="9" fillId="7" borderId="27" xfId="0" applyNumberFormat="1" applyFont="1" applyFill="1" applyBorder="1"/>
    <xf numFmtId="164" fontId="9" fillId="7" borderId="28" xfId="0" applyNumberFormat="1" applyFont="1" applyFill="1" applyBorder="1"/>
    <xf numFmtId="164" fontId="9" fillId="7" borderId="29" xfId="0" applyNumberFormat="1" applyFont="1" applyFill="1" applyBorder="1"/>
    <xf numFmtId="164" fontId="9" fillId="7" borderId="30" xfId="0" applyNumberFormat="1" applyFont="1" applyFill="1" applyBorder="1"/>
    <xf numFmtId="164" fontId="9" fillId="6" borderId="30" xfId="0" applyNumberFormat="1" applyFont="1" applyFill="1" applyBorder="1"/>
    <xf numFmtId="0" fontId="9" fillId="2" borderId="31" xfId="0" applyFont="1" applyFill="1" applyBorder="1" applyAlignment="1">
      <alignment horizontal="center" vertical="center"/>
    </xf>
    <xf numFmtId="0" fontId="9" fillId="2" borderId="32" xfId="0" applyFont="1" applyFill="1" applyBorder="1" applyAlignment="1">
      <alignment horizontal="center"/>
    </xf>
    <xf numFmtId="0" fontId="9" fillId="2" borderId="32" xfId="0" applyFont="1" applyFill="1" applyBorder="1" applyAlignment="1">
      <alignment horizontal="left"/>
    </xf>
    <xf numFmtId="164" fontId="9" fillId="2" borderId="32" xfId="0" applyNumberFormat="1" applyFont="1" applyFill="1" applyBorder="1"/>
    <xf numFmtId="164" fontId="9" fillId="7" borderId="32" xfId="0" applyNumberFormat="1" applyFont="1" applyFill="1" applyBorder="1"/>
    <xf numFmtId="164" fontId="9" fillId="7" borderId="33" xfId="0" applyNumberFormat="1" applyFont="1" applyFill="1" applyBorder="1"/>
    <xf numFmtId="164" fontId="9" fillId="7" borderId="34" xfId="0" applyNumberFormat="1" applyFont="1" applyFill="1" applyBorder="1"/>
    <xf numFmtId="0" fontId="9" fillId="5" borderId="35" xfId="0" applyFont="1" applyFill="1" applyBorder="1" applyAlignment="1">
      <alignment horizontal="center" vertical="center"/>
    </xf>
    <xf numFmtId="0" fontId="9" fillId="5" borderId="36" xfId="0" applyFont="1" applyFill="1" applyBorder="1" applyAlignment="1">
      <alignment horizontal="center"/>
    </xf>
    <xf numFmtId="0" fontId="9" fillId="5" borderId="36" xfId="0" applyFont="1" applyFill="1" applyBorder="1" applyAlignment="1">
      <alignment horizontal="left"/>
    </xf>
    <xf numFmtId="164" fontId="9" fillId="5" borderId="36" xfId="0" applyNumberFormat="1" applyFont="1" applyFill="1" applyBorder="1"/>
    <xf numFmtId="164" fontId="9" fillId="6" borderId="36" xfId="0" applyNumberFormat="1" applyFont="1" applyFill="1" applyBorder="1"/>
    <xf numFmtId="164" fontId="9" fillId="6" borderId="37" xfId="0" applyNumberFormat="1" applyFont="1" applyFill="1" applyBorder="1"/>
    <xf numFmtId="164" fontId="9" fillId="2" borderId="25" xfId="0" applyNumberFormat="1" applyFont="1" applyFill="1" applyBorder="1"/>
    <xf numFmtId="0" fontId="5" fillId="3" borderId="41" xfId="0" applyFont="1" applyFill="1" applyBorder="1" applyAlignment="1">
      <alignment horizontal="center"/>
    </xf>
    <xf numFmtId="164" fontId="9" fillId="7" borderId="42" xfId="0" applyNumberFormat="1" applyFont="1" applyFill="1" applyBorder="1"/>
    <xf numFmtId="164" fontId="9" fillId="7" borderId="43" xfId="0" applyNumberFormat="1" applyFont="1" applyFill="1" applyBorder="1"/>
    <xf numFmtId="164" fontId="9" fillId="7" borderId="12" xfId="0" applyNumberFormat="1" applyFont="1" applyFill="1" applyBorder="1"/>
    <xf numFmtId="164" fontId="9" fillId="7" borderId="44" xfId="0" applyNumberFormat="1" applyFont="1" applyFill="1" applyBorder="1"/>
    <xf numFmtId="0" fontId="9" fillId="2" borderId="45" xfId="0" applyFont="1" applyFill="1" applyBorder="1"/>
    <xf numFmtId="0" fontId="9" fillId="2" borderId="46" xfId="0" applyFont="1" applyFill="1" applyBorder="1"/>
    <xf numFmtId="0" fontId="11" fillId="0" borderId="0" xfId="0" applyFont="1"/>
    <xf numFmtId="0" fontId="9" fillId="0" borderId="42" xfId="0" applyFont="1" applyBorder="1"/>
    <xf numFmtId="0" fontId="9" fillId="0" borderId="42" xfId="0" applyFont="1" applyBorder="1" applyAlignment="1">
      <alignment horizontal="center"/>
    </xf>
    <xf numFmtId="0" fontId="9" fillId="0" borderId="42" xfId="0" applyFont="1" applyBorder="1" applyAlignment="1">
      <alignment horizontal="left"/>
    </xf>
    <xf numFmtId="0" fontId="12" fillId="0" borderId="0" xfId="0" applyFont="1"/>
    <xf numFmtId="0" fontId="12" fillId="0" borderId="0" xfId="0" applyFont="1" applyAlignment="1">
      <alignment horizontal="center"/>
    </xf>
    <xf numFmtId="0" fontId="2" fillId="2" borderId="1" xfId="0" applyFont="1" applyFill="1" applyBorder="1" applyAlignment="1">
      <alignment horizontal="left" vertical="center" wrapText="1"/>
    </xf>
    <xf numFmtId="0" fontId="3" fillId="0" borderId="2" xfId="0" applyFont="1" applyBorder="1"/>
    <xf numFmtId="0" fontId="3" fillId="0" borderId="3" xfId="0" applyFont="1" applyBorder="1"/>
    <xf numFmtId="0" fontId="3" fillId="0" borderId="4" xfId="0" applyFont="1" applyBorder="1"/>
    <xf numFmtId="0" fontId="0" fillId="0" borderId="0" xfId="0" applyFont="1" applyAlignment="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5" fillId="3" borderId="38" xfId="0" applyFont="1" applyFill="1" applyBorder="1" applyAlignment="1">
      <alignment horizontal="center"/>
    </xf>
    <xf numFmtId="0" fontId="3" fillId="0" borderId="39" xfId="0" applyFont="1" applyBorder="1"/>
    <xf numFmtId="0" fontId="3" fillId="0" borderId="40" xfId="0" applyFont="1" applyBorder="1"/>
    <xf numFmtId="0" fontId="5" fillId="3" borderId="9" xfId="0" applyFont="1" applyFill="1" applyBorder="1" applyAlignment="1">
      <alignment horizontal="center" vertical="center"/>
    </xf>
    <xf numFmtId="0" fontId="3" fillId="0" borderId="10" xfId="0" applyFont="1" applyBorder="1"/>
    <xf numFmtId="0" fontId="3" fillId="0" borderId="11" xfId="0" applyFont="1" applyBorder="1"/>
    <xf numFmtId="0" fontId="6" fillId="3" borderId="9"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3" fillId="0" borderId="18" xfId="0" applyFont="1" applyBorder="1"/>
    <xf numFmtId="0" fontId="8" fillId="2" borderId="14" xfId="0" applyFont="1" applyFill="1" applyBorder="1" applyAlignment="1">
      <alignment horizontal="center" vertical="center" wrapText="1"/>
    </xf>
    <xf numFmtId="0" fontId="3" fillId="0" borderId="19" xfId="0" applyFont="1" applyBorder="1"/>
    <xf numFmtId="0" fontId="7" fillId="3" borderId="15" xfId="0" applyFont="1" applyFill="1" applyBorder="1" applyAlignment="1">
      <alignment horizontal="center" vertical="center" wrapText="1"/>
    </xf>
    <xf numFmtId="0" fontId="3" fillId="0" borderId="16" xfId="0" applyFont="1" applyBorder="1"/>
    <xf numFmtId="0" fontId="3" fillId="0" borderId="17" xfId="0" applyFont="1" applyBorder="1"/>
    <xf numFmtId="0" fontId="4" fillId="2" borderId="9" xfId="0" applyFont="1" applyFill="1" applyBorder="1" applyAlignment="1">
      <alignment horizontal="center" vertical="center" wrapText="1"/>
    </xf>
  </cellXfs>
  <cellStyles count="1">
    <cellStyle name="Normale" xfId="0" builtinId="0"/>
  </cellStyles>
  <dxfs count="13">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bgColor rgb="FFFF0000"/>
        </patternFill>
      </fill>
    </dxf>
    <dxf>
      <fill>
        <patternFill>
          <bgColor rgb="FFFF0000"/>
        </patternFill>
      </fill>
    </dxf>
    <dxf>
      <fill>
        <patternFill patternType="solid">
          <fgColor theme="9"/>
          <bgColor theme="9"/>
        </patternFill>
      </fill>
    </dxf>
    <dxf>
      <fill>
        <patternFill patternType="solid">
          <fgColor theme="9"/>
          <bgColor theme="9"/>
        </patternFill>
      </fill>
    </dxf>
    <dxf>
      <fill>
        <patternFill patternType="solid">
          <fgColor theme="9"/>
          <bgColor theme="9"/>
        </patternFill>
      </fill>
    </dxf>
    <dxf>
      <fill>
        <patternFill patternType="solid">
          <fgColor theme="9"/>
          <bgColor theme="9"/>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266700</xdr:colOff>
      <xdr:row>0</xdr:row>
      <xdr:rowOff>180975</xdr:rowOff>
    </xdr:from>
    <xdr:ext cx="7239000" cy="3324225"/>
    <xdr:sp macro="" textlink="">
      <xdr:nvSpPr>
        <xdr:cNvPr id="3" name="Shape 3">
          <a:extLst>
            <a:ext uri="{FF2B5EF4-FFF2-40B4-BE49-F238E27FC236}">
              <a16:creationId xmlns:a16="http://schemas.microsoft.com/office/drawing/2014/main" id="{00000000-0008-0000-0000-000003000000}"/>
            </a:ext>
          </a:extLst>
        </xdr:cNvPr>
        <xdr:cNvSpPr txBox="1"/>
      </xdr:nvSpPr>
      <xdr:spPr>
        <a:xfrm>
          <a:off x="1736025" y="2151225"/>
          <a:ext cx="7219950" cy="3257550"/>
        </a:xfrm>
        <a:prstGeom prst="rect">
          <a:avLst/>
        </a:prstGeom>
        <a:solidFill>
          <a:schemeClr val="lt1"/>
        </a:solidFill>
        <a:ln w="28575" cap="flat" cmpd="sng">
          <a:solidFill>
            <a:srgbClr val="2F5496"/>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600" b="1" i="1" u="sng">
              <a:solidFill>
                <a:schemeClr val="dk1"/>
              </a:solidFill>
              <a:latin typeface="Calibri"/>
              <a:ea typeface="Calibri"/>
              <a:cs typeface="Calibri"/>
              <a:sym typeface="Calibri"/>
            </a:rPr>
            <a:t>Ulteriori istruzioni per la compilazione del BUDGET:</a:t>
          </a:r>
          <a:endParaRPr sz="1400"/>
        </a:p>
        <a:p>
          <a:pPr marL="0" lvl="0" indent="0" algn="l" rtl="0">
            <a:spcBef>
              <a:spcPts val="0"/>
            </a:spcBef>
            <a:spcAft>
              <a:spcPts val="0"/>
            </a:spcAft>
            <a:buNone/>
          </a:pPr>
          <a:endParaRPr sz="1100" b="1">
            <a:solidFill>
              <a:schemeClr val="dk1"/>
            </a:solidFill>
            <a:latin typeface="Calibri"/>
            <a:ea typeface="Calibri"/>
            <a:cs typeface="Calibri"/>
            <a:sym typeface="Calibri"/>
          </a:endParaRPr>
        </a:p>
        <a:p>
          <a:pPr marL="171450" lvl="0" indent="-171450" algn="l" rtl="0">
            <a:spcBef>
              <a:spcPts val="0"/>
            </a:spcBef>
            <a:spcAft>
              <a:spcPts val="0"/>
            </a:spcAft>
            <a:buClr>
              <a:schemeClr val="dk1"/>
            </a:buClr>
            <a:buSzPts val="1100"/>
            <a:buFont typeface="Noto Sans Symbols"/>
            <a:buChar char="▪"/>
          </a:pPr>
          <a:r>
            <a:rPr lang="en-US" sz="1100" b="1">
              <a:solidFill>
                <a:schemeClr val="dk1"/>
              </a:solidFill>
              <a:latin typeface="Calibri"/>
              <a:ea typeface="Calibri"/>
              <a:cs typeface="Calibri"/>
              <a:sym typeface="Calibri"/>
            </a:rPr>
            <a:t>ALTRE SPESE: </a:t>
          </a:r>
          <a:r>
            <a:rPr lang="en-US" sz="1100">
              <a:solidFill>
                <a:schemeClr val="dk1"/>
              </a:solidFill>
              <a:latin typeface="Calibri"/>
              <a:ea typeface="Calibri"/>
              <a:cs typeface="Calibri"/>
              <a:sym typeface="Calibri"/>
            </a:rPr>
            <a:t>possono essere inclusi in questa voce:</a:t>
          </a:r>
          <a:endParaRPr sz="1100">
            <a:solidFill>
              <a:schemeClr val="dk1"/>
            </a:solidFill>
            <a:latin typeface="Calibri"/>
            <a:ea typeface="Calibri"/>
            <a:cs typeface="Calibri"/>
            <a:sym typeface="Calibri"/>
          </a:endParaRPr>
        </a:p>
        <a:p>
          <a:pPr marL="628650" lvl="1" indent="-171450" algn="l" rtl="0">
            <a:spcBef>
              <a:spcPts val="0"/>
            </a:spcBef>
            <a:spcAft>
              <a:spcPts val="0"/>
            </a:spcAft>
            <a:buClr>
              <a:schemeClr val="dk1"/>
            </a:buClr>
            <a:buSzPts val="1100"/>
            <a:buFont typeface="Calibri"/>
            <a:buChar char="-"/>
          </a:pPr>
          <a:r>
            <a:rPr lang="en-US" sz="1100">
              <a:solidFill>
                <a:schemeClr val="dk1"/>
              </a:solidFill>
              <a:latin typeface="Calibri"/>
              <a:ea typeface="Calibri"/>
              <a:cs typeface="Calibri"/>
              <a:sym typeface="Calibri"/>
            </a:rPr>
            <a:t>costi di missione e trasferta per la realizzazione delle attività del Programma di Ricerca (ad esempio spostamenti dalle sedi istituzionali presso aziende e/o campi sperimentali per seguire gli esperimenti, raccogliere campioni, distribuire sensori, etc.).</a:t>
          </a:r>
          <a:endParaRPr sz="1100">
            <a:solidFill>
              <a:schemeClr val="dk1"/>
            </a:solidFill>
            <a:latin typeface="Calibri"/>
            <a:ea typeface="Calibri"/>
            <a:cs typeface="Calibri"/>
            <a:sym typeface="Calibri"/>
          </a:endParaRPr>
        </a:p>
        <a:p>
          <a:pPr marL="628650" lvl="1" indent="-171450" algn="l" rtl="0">
            <a:spcBef>
              <a:spcPts val="0"/>
            </a:spcBef>
            <a:spcAft>
              <a:spcPts val="0"/>
            </a:spcAft>
            <a:buClr>
              <a:schemeClr val="dk1"/>
            </a:buClr>
            <a:buSzPts val="1100"/>
            <a:buFont typeface="Calibri"/>
            <a:buChar char="-"/>
          </a:pPr>
          <a:r>
            <a:rPr lang="en-US" sz="1100">
              <a:solidFill>
                <a:schemeClr val="dk1"/>
              </a:solidFill>
              <a:latin typeface="Calibri"/>
              <a:ea typeface="Calibri"/>
              <a:cs typeface="Calibri"/>
              <a:sym typeface="Calibri"/>
            </a:rPr>
            <a:t>costi di missione per partecipazione a meeting, eventi e workshop riconducibili al Programma di Ricerca con espresse finalità di divulgazione dei risultati;</a:t>
          </a:r>
          <a:endParaRPr sz="1100">
            <a:solidFill>
              <a:schemeClr val="dk1"/>
            </a:solidFill>
            <a:latin typeface="Calibri"/>
            <a:ea typeface="Calibri"/>
            <a:cs typeface="Calibri"/>
            <a:sym typeface="Calibri"/>
          </a:endParaRPr>
        </a:p>
        <a:p>
          <a:pPr marL="628650" lvl="1" indent="-171450" algn="l" rtl="0">
            <a:spcBef>
              <a:spcPts val="0"/>
            </a:spcBef>
            <a:spcAft>
              <a:spcPts val="0"/>
            </a:spcAft>
            <a:buClr>
              <a:schemeClr val="dk1"/>
            </a:buClr>
            <a:buSzPts val="1100"/>
            <a:buFont typeface="Calibri"/>
            <a:buChar char="-"/>
          </a:pPr>
          <a:r>
            <a:rPr lang="en-US" sz="1100">
              <a:solidFill>
                <a:schemeClr val="dk1"/>
              </a:solidFill>
              <a:latin typeface="Calibri"/>
              <a:ea typeface="Calibri"/>
              <a:cs typeface="Calibri"/>
              <a:sym typeface="Calibri"/>
            </a:rPr>
            <a:t>costi per organizzazione eventi per la divulgazione scientifica delle attività di progetto (es. produzione di video divulgativi, stampe o acquisto di materiali per eventi, servizi di organizzazione eventi);</a:t>
          </a:r>
          <a:endParaRPr sz="1100">
            <a:solidFill>
              <a:schemeClr val="dk1"/>
            </a:solidFill>
            <a:latin typeface="Calibri"/>
            <a:ea typeface="Calibri"/>
            <a:cs typeface="Calibri"/>
            <a:sym typeface="Calibri"/>
          </a:endParaRPr>
        </a:p>
        <a:p>
          <a:pPr marL="628650" lvl="1" indent="-171450" algn="l" rtl="0">
            <a:spcBef>
              <a:spcPts val="0"/>
            </a:spcBef>
            <a:spcAft>
              <a:spcPts val="0"/>
            </a:spcAft>
            <a:buClr>
              <a:schemeClr val="dk1"/>
            </a:buClr>
            <a:buSzPts val="1100"/>
            <a:buFont typeface="Calibri"/>
            <a:buChar char="-"/>
          </a:pPr>
          <a:r>
            <a:rPr lang="en-US" sz="1100">
              <a:solidFill>
                <a:schemeClr val="dk1"/>
              </a:solidFill>
              <a:latin typeface="Calibri"/>
              <a:ea typeface="Calibri"/>
              <a:cs typeface="Calibri"/>
              <a:sym typeface="Calibri"/>
            </a:rPr>
            <a:t>costi per pubblicazioni scientifiche.</a:t>
          </a:r>
          <a:endParaRPr sz="1100">
            <a:solidFill>
              <a:schemeClr val="dk1"/>
            </a:solidFill>
            <a:latin typeface="Calibri"/>
            <a:ea typeface="Calibri"/>
            <a:cs typeface="Calibri"/>
            <a:sym typeface="Calibri"/>
          </a:endParaRPr>
        </a:p>
        <a:p>
          <a:pPr marL="171450" lvl="0" indent="-171450" algn="l" rtl="0">
            <a:spcBef>
              <a:spcPts val="0"/>
            </a:spcBef>
            <a:spcAft>
              <a:spcPts val="0"/>
            </a:spcAft>
            <a:buClr>
              <a:schemeClr val="dk1"/>
            </a:buClr>
            <a:buSzPts val="1100"/>
            <a:buFont typeface="Noto Sans Symbols"/>
            <a:buChar char="▪"/>
          </a:pPr>
          <a:r>
            <a:rPr lang="en-US" sz="1100" b="1">
              <a:solidFill>
                <a:schemeClr val="dk1"/>
              </a:solidFill>
              <a:latin typeface="Calibri"/>
              <a:ea typeface="Calibri"/>
              <a:cs typeface="Calibri"/>
              <a:sym typeface="Calibri"/>
            </a:rPr>
            <a:t>COSTO TOTALE ATTIVITA’</a:t>
          </a:r>
          <a:r>
            <a:rPr lang="en-US" sz="1100">
              <a:solidFill>
                <a:schemeClr val="dk1"/>
              </a:solidFill>
              <a:latin typeface="Calibri"/>
              <a:ea typeface="Calibri"/>
              <a:cs typeface="Calibri"/>
              <a:sym typeface="Calibri"/>
            </a:rPr>
            <a:t>: il totale fa riferimento al costo totale di progetto comprensivo della quota di cofinanziamento</a:t>
          </a:r>
          <a:endParaRPr sz="1400">
            <a:solidFill>
              <a:schemeClr val="dk1"/>
            </a:solidFill>
            <a:latin typeface="Calibri"/>
            <a:ea typeface="Calibri"/>
            <a:cs typeface="Calibri"/>
            <a:sym typeface="Calibri"/>
          </a:endParaRPr>
        </a:p>
        <a:p>
          <a:pPr marL="171450" lvl="0" indent="-171450" algn="l" rtl="0">
            <a:spcBef>
              <a:spcPts val="0"/>
            </a:spcBef>
            <a:spcAft>
              <a:spcPts val="0"/>
            </a:spcAft>
            <a:buClr>
              <a:schemeClr val="dk1"/>
            </a:buClr>
            <a:buSzPts val="1100"/>
            <a:buFont typeface="Noto Sans Symbols"/>
            <a:buChar char="▪"/>
          </a:pPr>
          <a:r>
            <a:rPr lang="en-US" sz="1100" b="1">
              <a:solidFill>
                <a:schemeClr val="dk1"/>
              </a:solidFill>
              <a:latin typeface="Calibri"/>
              <a:ea typeface="Calibri"/>
              <a:cs typeface="Calibri"/>
              <a:sym typeface="Calibri"/>
            </a:rPr>
            <a:t>CONTRIBUTO RICHIESTO: </a:t>
          </a:r>
          <a:r>
            <a:rPr lang="en-US" sz="1100">
              <a:solidFill>
                <a:schemeClr val="dk1"/>
              </a:solidFill>
              <a:latin typeface="Calibri"/>
              <a:ea typeface="Calibri"/>
              <a:cs typeface="Calibri"/>
              <a:sym typeface="Calibri"/>
            </a:rPr>
            <a:t>rappresenta l'importo che in caso di ammissibilità al finanziamento potrà essere erogato al Soggetto Beneficiario. Il totale complessivo di questa colonna non potrà in nessun caso essere superiore all'entità degli importi messi a bando di cui all’art 3(Dotazione finanziaria)</a:t>
          </a:r>
          <a:endParaRPr sz="1400">
            <a:solidFill>
              <a:schemeClr val="dk1"/>
            </a:solidFill>
            <a:latin typeface="Calibri"/>
            <a:ea typeface="Calibri"/>
            <a:cs typeface="Calibri"/>
            <a:sym typeface="Calibri"/>
          </a:endParaRPr>
        </a:p>
        <a:p>
          <a:pPr marL="171450" lvl="0" indent="-171450" algn="l" rtl="0">
            <a:spcBef>
              <a:spcPts val="0"/>
            </a:spcBef>
            <a:spcAft>
              <a:spcPts val="0"/>
            </a:spcAft>
            <a:buClr>
              <a:schemeClr val="dk1"/>
            </a:buClr>
            <a:buSzPts val="1100"/>
            <a:buFont typeface="Noto Sans Symbols"/>
            <a:buChar char="▪"/>
          </a:pPr>
          <a:r>
            <a:rPr lang="en-US" sz="1100" b="1">
              <a:solidFill>
                <a:schemeClr val="dk1"/>
              </a:solidFill>
              <a:latin typeface="Calibri"/>
              <a:ea typeface="Calibri"/>
              <a:cs typeface="Calibri"/>
              <a:sym typeface="Calibri"/>
            </a:rPr>
            <a:t>COFINANZIAMENTO: </a:t>
          </a:r>
          <a:r>
            <a:rPr lang="en-US" sz="1100">
              <a:solidFill>
                <a:schemeClr val="dk1"/>
              </a:solidFill>
              <a:latin typeface="Calibri"/>
              <a:ea typeface="Calibri"/>
              <a:cs typeface="Calibri"/>
              <a:sym typeface="Calibri"/>
            </a:rPr>
            <a:t>riportare soltanto il totale complessivo del cofinanziamento calcolato considerando le percentuali del contributo massimo erogabile di cui all'art. 3 (Dotazione finanziaria)</a:t>
          </a:r>
          <a:endParaRPr sz="1400">
            <a:solidFill>
              <a:schemeClr val="dk1"/>
            </a:solidFill>
            <a:latin typeface="Calibri"/>
            <a:ea typeface="Calibri"/>
            <a:cs typeface="Calibri"/>
            <a:sym typeface="Calibri"/>
          </a:endParaRPr>
        </a:p>
        <a:p>
          <a:pPr marL="171450" lvl="0" indent="-171450" algn="l" rtl="0">
            <a:spcBef>
              <a:spcPts val="0"/>
            </a:spcBef>
            <a:spcAft>
              <a:spcPts val="0"/>
            </a:spcAft>
            <a:buClr>
              <a:schemeClr val="dk1"/>
            </a:buClr>
            <a:buSzPts val="1100"/>
            <a:buFont typeface="Noto Sans Symbols"/>
            <a:buChar char="▪"/>
          </a:pPr>
          <a:r>
            <a:rPr lang="en-US" sz="1100" b="1">
              <a:solidFill>
                <a:schemeClr val="dk1"/>
              </a:solidFill>
              <a:latin typeface="Calibri"/>
              <a:ea typeface="Calibri"/>
              <a:cs typeface="Calibri"/>
              <a:sym typeface="Calibri"/>
            </a:rPr>
            <a:t>TOTALE COMPLESSIVO: </a:t>
          </a:r>
          <a:r>
            <a:rPr lang="en-US" sz="1100">
              <a:solidFill>
                <a:schemeClr val="dk1"/>
              </a:solidFill>
              <a:latin typeface="Calibri"/>
              <a:ea typeface="Calibri"/>
              <a:cs typeface="Calibri"/>
              <a:sym typeface="Calibri"/>
            </a:rPr>
            <a:t>deve corrispondere alla somma del “Costo totale attività” di tutti i WP.</a:t>
          </a:r>
          <a:endParaRPr sz="1400">
            <a:solidFill>
              <a:schemeClr val="dk1"/>
            </a:solidFill>
            <a:latin typeface="Calibri"/>
            <a:ea typeface="Calibri"/>
            <a:cs typeface="Calibri"/>
            <a:sym typeface="Calibri"/>
          </a:endParaRPr>
        </a:p>
        <a:p>
          <a:pPr marL="0" lvl="0" indent="0" algn="l" rtl="0">
            <a:spcBef>
              <a:spcPts val="0"/>
            </a:spcBef>
            <a:spcAft>
              <a:spcPts val="0"/>
            </a:spcAft>
            <a:buNone/>
          </a:pP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19</xdr:col>
      <xdr:colOff>152400</xdr:colOff>
      <xdr:row>1</xdr:row>
      <xdr:rowOff>123825</xdr:rowOff>
    </xdr:from>
    <xdr:ext cx="523875" cy="285750"/>
    <xdr:sp macro="" textlink="">
      <xdr:nvSpPr>
        <xdr:cNvPr id="4" name="Shape 4">
          <a:extLst>
            <a:ext uri="{FF2B5EF4-FFF2-40B4-BE49-F238E27FC236}">
              <a16:creationId xmlns:a16="http://schemas.microsoft.com/office/drawing/2014/main" id="{00000000-0008-0000-0100-000004000000}"/>
            </a:ext>
          </a:extLst>
        </xdr:cNvPr>
        <xdr:cNvSpPr/>
      </xdr:nvSpPr>
      <xdr:spPr>
        <a:xfrm>
          <a:off x="5088825" y="3646650"/>
          <a:ext cx="514350" cy="266700"/>
        </a:xfrm>
        <a:prstGeom prst="rightArrow">
          <a:avLst>
            <a:gd name="adj1" fmla="val 50000"/>
            <a:gd name="adj2" fmla="val 50000"/>
          </a:avLst>
        </a:prstGeom>
        <a:solidFill>
          <a:schemeClr val="accent1"/>
        </a:solidFill>
        <a:ln w="12700" cap="flat" cmpd="sng">
          <a:solidFill>
            <a:srgbClr val="1C305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ur.gov.it/sites/default/files/2022-10/PNRR_LINEE%20GUIDA%20PER%20LA%20RENDICONTAZIONE.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1000"/>
  <sheetViews>
    <sheetView tabSelected="1" topLeftCell="A22" workbookViewId="0">
      <selection activeCell="A9" sqref="A9:K35"/>
    </sheetView>
  </sheetViews>
  <sheetFormatPr defaultColWidth="14.3984375" defaultRowHeight="15" customHeight="1"/>
  <cols>
    <col min="1" max="3" width="8.73046875" customWidth="1"/>
    <col min="4" max="4" width="20.73046875" customWidth="1"/>
    <col min="5" max="26" width="8.73046875" customWidth="1"/>
  </cols>
  <sheetData>
    <row r="1" ht="48" customHeight="1"/>
    <row r="18" spans="2:4" ht="14.25">
      <c r="B18" s="1" t="s">
        <v>0</v>
      </c>
    </row>
    <row r="20" spans="2:4" ht="14.25">
      <c r="B20" s="59" t="s">
        <v>51</v>
      </c>
      <c r="C20" s="60"/>
      <c r="D20" s="61"/>
    </row>
    <row r="21" spans="2:4" ht="15.75" customHeight="1">
      <c r="B21" s="62"/>
      <c r="C21" s="63"/>
      <c r="D21" s="64"/>
    </row>
    <row r="22" spans="2:4" ht="15.75" customHeight="1">
      <c r="B22" s="62"/>
      <c r="C22" s="63"/>
      <c r="D22" s="64"/>
    </row>
    <row r="23" spans="2:4" ht="15.75" customHeight="1">
      <c r="B23" s="62"/>
      <c r="C23" s="63"/>
      <c r="D23" s="64"/>
    </row>
    <row r="24" spans="2:4" ht="15.75" customHeight="1">
      <c r="B24" s="62"/>
      <c r="C24" s="63"/>
      <c r="D24" s="64"/>
    </row>
    <row r="25" spans="2:4" ht="15.75" customHeight="1">
      <c r="B25" s="62"/>
      <c r="C25" s="63"/>
      <c r="D25" s="64"/>
    </row>
    <row r="26" spans="2:4" ht="15.75" customHeight="1">
      <c r="B26" s="62"/>
      <c r="C26" s="63"/>
      <c r="D26" s="64"/>
    </row>
    <row r="27" spans="2:4" ht="15.75" customHeight="1">
      <c r="B27" s="62"/>
      <c r="C27" s="63"/>
      <c r="D27" s="64"/>
    </row>
    <row r="28" spans="2:4" ht="15.75" customHeight="1">
      <c r="B28" s="62"/>
      <c r="C28" s="63"/>
      <c r="D28" s="64"/>
    </row>
    <row r="29" spans="2:4" ht="15.75" customHeight="1">
      <c r="B29" s="62"/>
      <c r="C29" s="63"/>
      <c r="D29" s="64"/>
    </row>
    <row r="30" spans="2:4" ht="15.75" customHeight="1">
      <c r="B30" s="62"/>
      <c r="C30" s="63"/>
      <c r="D30" s="64"/>
    </row>
    <row r="31" spans="2:4" ht="15.75" customHeight="1">
      <c r="B31" s="62"/>
      <c r="C31" s="63"/>
      <c r="D31" s="64"/>
    </row>
    <row r="32" spans="2:4" ht="15.75" customHeight="1">
      <c r="B32" s="62"/>
      <c r="C32" s="63"/>
      <c r="D32" s="64"/>
    </row>
    <row r="33" spans="2:4" ht="15.75" customHeight="1">
      <c r="B33" s="62"/>
      <c r="C33" s="63"/>
      <c r="D33" s="64"/>
    </row>
    <row r="34" spans="2:4" ht="15.75" customHeight="1">
      <c r="B34" s="62"/>
      <c r="C34" s="63"/>
      <c r="D34" s="64"/>
    </row>
    <row r="35" spans="2:4" ht="15.75" customHeight="1">
      <c r="B35" s="65"/>
      <c r="C35" s="66"/>
      <c r="D35" s="67"/>
    </row>
    <row r="36" spans="2:4" ht="15.75" customHeight="1"/>
    <row r="37" spans="2:4" ht="15.75" customHeight="1"/>
    <row r="38" spans="2:4" ht="15.75" customHeight="1"/>
    <row r="39" spans="2:4" ht="15.75" customHeight="1"/>
    <row r="40" spans="2:4" ht="15.75" customHeight="1"/>
    <row r="41" spans="2:4" ht="15.75" customHeight="1"/>
    <row r="42" spans="2:4" ht="15.75" customHeight="1"/>
    <row r="43" spans="2:4" ht="15.75" customHeight="1"/>
    <row r="44" spans="2:4" ht="15.75" customHeight="1"/>
    <row r="45" spans="2:4" ht="15.75" customHeight="1"/>
    <row r="46" spans="2:4" ht="15.75" customHeight="1"/>
    <row r="47" spans="2:4" ht="15.75" customHeight="1"/>
    <row r="48" spans="2: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0:D35"/>
  </mergeCells>
  <hyperlinks>
    <hyperlink ref="B18" r:id="rId1" xr:uid="{00000000-0004-0000-0000-000000000000}"/>
  </hyperlinks>
  <pageMargins left="0.23622047244094491" right="0.23622047244094491" top="0.15748031496062992" bottom="0.15748031496062992" header="0" footer="0"/>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zoomScale="10" zoomScaleNormal="10" workbookViewId="0">
      <pane ySplit="2" topLeftCell="A3" activePane="bottomLeft" state="frozen"/>
      <selection pane="bottomLeft" sqref="A1:Z184"/>
    </sheetView>
  </sheetViews>
  <sheetFormatPr defaultColWidth="14.3984375" defaultRowHeight="15" customHeight="1"/>
  <cols>
    <col min="1" max="1" width="15.265625" customWidth="1"/>
    <col min="2" max="2" width="14.265625" customWidth="1"/>
    <col min="3" max="4" width="12.73046875" customWidth="1"/>
    <col min="5" max="5" width="9.1328125" customWidth="1"/>
    <col min="6" max="6" width="28.59765625" customWidth="1"/>
    <col min="7" max="7" width="14.59765625" customWidth="1"/>
    <col min="8" max="8" width="18.1328125" customWidth="1"/>
    <col min="9" max="9" width="14.59765625" customWidth="1"/>
    <col min="10" max="11" width="12.73046875" customWidth="1"/>
    <col min="12" max="12" width="17.59765625" customWidth="1"/>
    <col min="13" max="13" width="20.86328125" customWidth="1"/>
    <col min="14" max="14" width="16.73046875" customWidth="1"/>
    <col min="15" max="19" width="13.86328125" customWidth="1"/>
    <col min="20" max="20" width="16.265625" customWidth="1"/>
    <col min="21" max="21" width="14.1328125" customWidth="1"/>
    <col min="22" max="22" width="11.3984375" customWidth="1"/>
    <col min="23" max="23" width="14.59765625" customWidth="1"/>
    <col min="24" max="24" width="11.3984375" customWidth="1"/>
    <col min="25" max="25" width="15.73046875" customWidth="1"/>
    <col min="26" max="26" width="11.3984375" customWidth="1"/>
  </cols>
  <sheetData>
    <row r="1" spans="1:26" ht="60.75" customHeight="1">
      <c r="A1" s="82" t="s">
        <v>1</v>
      </c>
      <c r="B1" s="72"/>
      <c r="C1" s="72"/>
      <c r="D1" s="72"/>
      <c r="E1" s="72"/>
      <c r="F1" s="73"/>
      <c r="G1" s="71" t="s">
        <v>2</v>
      </c>
      <c r="H1" s="72"/>
      <c r="I1" s="72"/>
      <c r="J1" s="72"/>
      <c r="K1" s="72"/>
      <c r="L1" s="72"/>
      <c r="M1" s="72"/>
      <c r="N1" s="73"/>
      <c r="O1" s="74" t="s">
        <v>3</v>
      </c>
      <c r="P1" s="73"/>
      <c r="Q1" s="2" t="s">
        <v>4</v>
      </c>
      <c r="R1" s="3"/>
      <c r="S1" s="75" t="s">
        <v>5</v>
      </c>
      <c r="T1" s="77" t="s">
        <v>6</v>
      </c>
      <c r="U1" s="79" t="s">
        <v>7</v>
      </c>
      <c r="V1" s="80"/>
      <c r="W1" s="79" t="s">
        <v>8</v>
      </c>
      <c r="X1" s="80"/>
      <c r="Y1" s="79" t="s">
        <v>9</v>
      </c>
      <c r="Z1" s="81"/>
    </row>
    <row r="2" spans="1:26" ht="46.5" customHeight="1">
      <c r="A2" s="4" t="s">
        <v>10</v>
      </c>
      <c r="B2" s="5" t="s">
        <v>11</v>
      </c>
      <c r="C2" s="5" t="s">
        <v>12</v>
      </c>
      <c r="D2" s="5" t="s">
        <v>13</v>
      </c>
      <c r="E2" s="6" t="s">
        <v>14</v>
      </c>
      <c r="F2" s="6" t="s">
        <v>15</v>
      </c>
      <c r="G2" s="5" t="s">
        <v>16</v>
      </c>
      <c r="H2" s="5" t="s">
        <v>17</v>
      </c>
      <c r="I2" s="5" t="s">
        <v>18</v>
      </c>
      <c r="J2" s="5" t="s">
        <v>19</v>
      </c>
      <c r="K2" s="5" t="s">
        <v>20</v>
      </c>
      <c r="L2" s="5" t="s">
        <v>21</v>
      </c>
      <c r="M2" s="5" t="s">
        <v>22</v>
      </c>
      <c r="N2" s="5" t="s">
        <v>23</v>
      </c>
      <c r="O2" s="5" t="s">
        <v>24</v>
      </c>
      <c r="P2" s="5" t="s">
        <v>25</v>
      </c>
      <c r="Q2" s="5" t="s">
        <v>26</v>
      </c>
      <c r="R2" s="5" t="s">
        <v>27</v>
      </c>
      <c r="S2" s="76"/>
      <c r="T2" s="78"/>
      <c r="U2" s="7" t="e">
        <f>(SUMIF($D:$D,"s",$L:$L))/TOTALE_AGEVOLAZIONE</f>
        <v>#DIV/0!</v>
      </c>
      <c r="V2" s="8" t="str">
        <f>IFERROR(IF(U2&gt;=0.4,"OK!","ATTENZIONE: sotto il 40%"),"")</f>
        <v/>
      </c>
      <c r="W2" s="7" t="e">
        <f>+(Campo_022+Campo_023*0.4)/TOTALE_AGEVOLAZIONE</f>
        <v>#DIV/0!</v>
      </c>
      <c r="X2" s="8" t="str">
        <f>IFERROR(IF(W2&gt;=0.36,"OK!","ATTENZIONE: sotto il 36%"),"")</f>
        <v/>
      </c>
      <c r="Y2" s="7" t="e">
        <f>+Campo_009/TOTALE_AGEVOLAZIONE</f>
        <v>#DIV/0!</v>
      </c>
      <c r="Z2" s="8" t="str">
        <f>IFERROR(IF(Y2&gt;=0.15,"OK!","ATTENZIONE: sotto il 15%"),"")</f>
        <v/>
      </c>
    </row>
    <row r="3" spans="1:26" ht="14.25">
      <c r="A3" s="9" t="s">
        <v>28</v>
      </c>
      <c r="B3" s="10"/>
      <c r="C3" s="10"/>
      <c r="D3" s="10"/>
      <c r="E3" s="10" t="s">
        <v>29</v>
      </c>
      <c r="F3" s="11" t="s">
        <v>30</v>
      </c>
      <c r="G3" s="12"/>
      <c r="H3" s="12"/>
      <c r="I3" s="12"/>
      <c r="J3" s="13">
        <f t="shared" ref="J3:J182" si="0">G3*0.15</f>
        <v>0</v>
      </c>
      <c r="K3" s="12"/>
      <c r="L3" s="14">
        <f>IFERROR(IF($B3="n",SUM($G3:$K3)*1,SUM($G3:$K3)*VLOOKUP($B3&amp;$C3&amp;$F3,'Percentuali maggiorazioni'!$D$1:$E$9,2,FALSE)),0)</f>
        <v>0</v>
      </c>
      <c r="M3" s="14">
        <f t="shared" ref="M3:M182" si="1">+N3-L3</f>
        <v>0</v>
      </c>
      <c r="N3" s="14">
        <f t="shared" ref="N3:N182" si="2">SUM(G3:K3)</f>
        <v>0</v>
      </c>
      <c r="O3" s="12"/>
      <c r="P3" s="12"/>
      <c r="Q3" s="12"/>
      <c r="R3" s="12"/>
      <c r="S3" s="13">
        <f t="shared" ref="S3:S182" si="3">+SUM(O3:R3)-L3</f>
        <v>0</v>
      </c>
      <c r="T3" s="15"/>
      <c r="U3" s="15"/>
      <c r="V3" s="15"/>
      <c r="W3" s="15"/>
      <c r="X3" s="15"/>
      <c r="Y3" s="15"/>
      <c r="Z3" s="15"/>
    </row>
    <row r="4" spans="1:26" ht="14.25">
      <c r="A4" s="16" t="s">
        <v>28</v>
      </c>
      <c r="B4" s="17"/>
      <c r="C4" s="17"/>
      <c r="D4" s="17"/>
      <c r="E4" s="17" t="s">
        <v>29</v>
      </c>
      <c r="F4" s="18" t="s">
        <v>31</v>
      </c>
      <c r="G4" s="19"/>
      <c r="H4" s="19"/>
      <c r="I4" s="19"/>
      <c r="J4" s="20">
        <f t="shared" si="0"/>
        <v>0</v>
      </c>
      <c r="K4" s="19"/>
      <c r="L4" s="21">
        <f>IFERROR(IF($B4="n",SUM($G4:$K4)*1,SUM($G4:$K4)*VLOOKUP($B4&amp;$C4&amp;$F4,'Percentuali maggiorazioni'!$D$1:$E$9,2,FALSE)),0)</f>
        <v>0</v>
      </c>
      <c r="M4" s="21">
        <f t="shared" si="1"/>
        <v>0</v>
      </c>
      <c r="N4" s="21">
        <f t="shared" si="2"/>
        <v>0</v>
      </c>
      <c r="O4" s="19"/>
      <c r="P4" s="19"/>
      <c r="Q4" s="19"/>
      <c r="R4" s="19"/>
      <c r="S4" s="22">
        <f t="shared" si="3"/>
        <v>0</v>
      </c>
      <c r="T4" s="15"/>
      <c r="U4" s="15"/>
      <c r="V4" s="15"/>
      <c r="W4" s="15"/>
      <c r="X4" s="15"/>
      <c r="Y4" s="15"/>
      <c r="Z4" s="15"/>
    </row>
    <row r="5" spans="1:26" ht="14.25" customHeight="1">
      <c r="A5" s="16" t="s">
        <v>28</v>
      </c>
      <c r="B5" s="17"/>
      <c r="C5" s="17"/>
      <c r="D5" s="17"/>
      <c r="E5" s="17" t="s">
        <v>29</v>
      </c>
      <c r="F5" s="18" t="s">
        <v>32</v>
      </c>
      <c r="G5" s="19"/>
      <c r="H5" s="19"/>
      <c r="I5" s="19"/>
      <c r="J5" s="20">
        <f t="shared" si="0"/>
        <v>0</v>
      </c>
      <c r="K5" s="19"/>
      <c r="L5" s="21">
        <f>IFERROR(IF($B5="n",SUM($G5:$K5)*1,SUM($G5:$K5)*VLOOKUP($B5&amp;$C5&amp;$F5,'Percentuali maggiorazioni'!$D$1:$E$9,2,FALSE)),0)</f>
        <v>0</v>
      </c>
      <c r="M5" s="21">
        <f t="shared" si="1"/>
        <v>0</v>
      </c>
      <c r="N5" s="21">
        <f t="shared" si="2"/>
        <v>0</v>
      </c>
      <c r="O5" s="19"/>
      <c r="P5" s="19"/>
      <c r="Q5" s="19"/>
      <c r="R5" s="19"/>
      <c r="S5" s="21">
        <f t="shared" si="3"/>
        <v>0</v>
      </c>
      <c r="T5" s="15"/>
      <c r="U5" s="15"/>
      <c r="V5" s="15"/>
      <c r="W5" s="15"/>
      <c r="X5" s="15"/>
      <c r="Y5" s="15"/>
      <c r="Z5" s="15"/>
    </row>
    <row r="6" spans="1:26" ht="14.25">
      <c r="A6" s="23" t="s">
        <v>28</v>
      </c>
      <c r="B6" s="24"/>
      <c r="C6" s="24"/>
      <c r="D6" s="24"/>
      <c r="E6" s="24" t="s">
        <v>33</v>
      </c>
      <c r="F6" s="25" t="s">
        <v>30</v>
      </c>
      <c r="G6" s="26"/>
      <c r="H6" s="26"/>
      <c r="I6" s="26"/>
      <c r="J6" s="27">
        <f t="shared" si="0"/>
        <v>0</v>
      </c>
      <c r="K6" s="26"/>
      <c r="L6" s="28">
        <f>IFERROR(IF($B6="n",SUM($G6:$K6)*1,SUM($G6:$K6)*VLOOKUP($B6&amp;$C6&amp;$F6,'Percentuali maggiorazioni'!$D$1:$E$9,2,FALSE)),0)</f>
        <v>0</v>
      </c>
      <c r="M6" s="28">
        <f t="shared" si="1"/>
        <v>0</v>
      </c>
      <c r="N6" s="28">
        <f t="shared" si="2"/>
        <v>0</v>
      </c>
      <c r="O6" s="26"/>
      <c r="P6" s="26"/>
      <c r="Q6" s="26"/>
      <c r="R6" s="26"/>
      <c r="S6" s="29">
        <f t="shared" si="3"/>
        <v>0</v>
      </c>
      <c r="T6" s="15"/>
      <c r="U6" s="15"/>
      <c r="V6" s="15"/>
      <c r="W6" s="15"/>
      <c r="X6" s="15"/>
      <c r="Y6" s="15"/>
      <c r="Z6" s="15"/>
    </row>
    <row r="7" spans="1:26" ht="15" customHeight="1">
      <c r="A7" s="23" t="s">
        <v>28</v>
      </c>
      <c r="B7" s="24"/>
      <c r="C7" s="24"/>
      <c r="D7" s="24"/>
      <c r="E7" s="24" t="s">
        <v>33</v>
      </c>
      <c r="F7" s="25" t="s">
        <v>31</v>
      </c>
      <c r="G7" s="26"/>
      <c r="H7" s="26"/>
      <c r="I7" s="26"/>
      <c r="J7" s="27">
        <f t="shared" si="0"/>
        <v>0</v>
      </c>
      <c r="K7" s="26"/>
      <c r="L7" s="28">
        <f>IFERROR(IF($B7="n",SUM($G7:$K7)*1,SUM($G7:$K7)*VLOOKUP($B7&amp;$C7&amp;$F7,'Percentuali maggiorazioni'!$D$1:$E$9,2,FALSE)),0)</f>
        <v>0</v>
      </c>
      <c r="M7" s="28">
        <f t="shared" si="1"/>
        <v>0</v>
      </c>
      <c r="N7" s="28">
        <f t="shared" si="2"/>
        <v>0</v>
      </c>
      <c r="O7" s="26"/>
      <c r="P7" s="26"/>
      <c r="Q7" s="26"/>
      <c r="R7" s="26"/>
      <c r="S7" s="30">
        <f t="shared" si="3"/>
        <v>0</v>
      </c>
      <c r="T7" s="15"/>
      <c r="U7" s="15"/>
      <c r="V7" s="15"/>
      <c r="W7" s="15"/>
      <c r="X7" s="15"/>
      <c r="Y7" s="15"/>
      <c r="Z7" s="15"/>
    </row>
    <row r="8" spans="1:26" ht="14.25">
      <c r="A8" s="23" t="s">
        <v>28</v>
      </c>
      <c r="B8" s="24"/>
      <c r="C8" s="24"/>
      <c r="D8" s="24"/>
      <c r="E8" s="24" t="s">
        <v>33</v>
      </c>
      <c r="F8" s="25" t="s">
        <v>32</v>
      </c>
      <c r="G8" s="26"/>
      <c r="H8" s="26"/>
      <c r="I8" s="26"/>
      <c r="J8" s="27">
        <f t="shared" si="0"/>
        <v>0</v>
      </c>
      <c r="K8" s="26"/>
      <c r="L8" s="28">
        <f>IFERROR(IF($B8="n",SUM($G8:$K8)*1,SUM($G8:$K8)*VLOOKUP($B8&amp;$C8&amp;$F8,'Percentuali maggiorazioni'!$D$1:$E$9,2,FALSE)),0)</f>
        <v>0</v>
      </c>
      <c r="M8" s="28">
        <f t="shared" si="1"/>
        <v>0</v>
      </c>
      <c r="N8" s="28">
        <f t="shared" si="2"/>
        <v>0</v>
      </c>
      <c r="O8" s="26"/>
      <c r="P8" s="26"/>
      <c r="Q8" s="26"/>
      <c r="R8" s="26"/>
      <c r="S8" s="30">
        <f t="shared" si="3"/>
        <v>0</v>
      </c>
      <c r="T8" s="15"/>
      <c r="U8" s="15"/>
      <c r="V8" s="15"/>
      <c r="W8" s="15"/>
      <c r="X8" s="15"/>
      <c r="Y8" s="15"/>
      <c r="Z8" s="15"/>
    </row>
    <row r="9" spans="1:26" ht="14.25">
      <c r="A9" s="16" t="s">
        <v>28</v>
      </c>
      <c r="B9" s="17"/>
      <c r="C9" s="17"/>
      <c r="D9" s="17"/>
      <c r="E9" s="17" t="s">
        <v>34</v>
      </c>
      <c r="F9" s="18" t="s">
        <v>30</v>
      </c>
      <c r="G9" s="19"/>
      <c r="H9" s="19"/>
      <c r="I9" s="19"/>
      <c r="J9" s="20">
        <f t="shared" si="0"/>
        <v>0</v>
      </c>
      <c r="K9" s="19"/>
      <c r="L9" s="21">
        <f>IFERROR(IF($B9="n",SUM($G9:$K9)*1,SUM($G9:$K9)*VLOOKUP($B9&amp;$C9&amp;$F9,'Percentuali maggiorazioni'!$D$1:$E$9,2,FALSE)),0)</f>
        <v>0</v>
      </c>
      <c r="M9" s="21">
        <f t="shared" si="1"/>
        <v>0</v>
      </c>
      <c r="N9" s="21">
        <f t="shared" si="2"/>
        <v>0</v>
      </c>
      <c r="O9" s="19"/>
      <c r="P9" s="19"/>
      <c r="Q9" s="19"/>
      <c r="R9" s="19"/>
      <c r="S9" s="31">
        <f t="shared" si="3"/>
        <v>0</v>
      </c>
      <c r="T9" s="15"/>
      <c r="U9" s="15"/>
      <c r="V9" s="15"/>
      <c r="W9" s="15"/>
      <c r="X9" s="15"/>
      <c r="Y9" s="15"/>
      <c r="Z9" s="15"/>
    </row>
    <row r="10" spans="1:26" ht="14.25">
      <c r="A10" s="16" t="s">
        <v>28</v>
      </c>
      <c r="B10" s="17"/>
      <c r="C10" s="17"/>
      <c r="D10" s="17"/>
      <c r="E10" s="17" t="s">
        <v>34</v>
      </c>
      <c r="F10" s="18" t="s">
        <v>31</v>
      </c>
      <c r="G10" s="19"/>
      <c r="H10" s="19"/>
      <c r="I10" s="19"/>
      <c r="J10" s="20">
        <f t="shared" si="0"/>
        <v>0</v>
      </c>
      <c r="K10" s="19"/>
      <c r="L10" s="21">
        <f>IFERROR(IF($B10="n",SUM($G10:$K10)*1,SUM($G10:$K10)*VLOOKUP($B10&amp;$C10&amp;$F10,'Percentuali maggiorazioni'!$D$1:$E$9,2,FALSE)),0)</f>
        <v>0</v>
      </c>
      <c r="M10" s="21">
        <f t="shared" si="1"/>
        <v>0</v>
      </c>
      <c r="N10" s="21">
        <f t="shared" si="2"/>
        <v>0</v>
      </c>
      <c r="O10" s="19"/>
      <c r="P10" s="19"/>
      <c r="Q10" s="19"/>
      <c r="R10" s="19"/>
      <c r="S10" s="31">
        <f t="shared" si="3"/>
        <v>0</v>
      </c>
      <c r="T10" s="15"/>
      <c r="U10" s="15"/>
      <c r="V10" s="15"/>
      <c r="W10" s="15"/>
      <c r="X10" s="15"/>
      <c r="Y10" s="15"/>
      <c r="Z10" s="15"/>
    </row>
    <row r="11" spans="1:26" ht="14.25">
      <c r="A11" s="16" t="s">
        <v>28</v>
      </c>
      <c r="B11" s="17"/>
      <c r="C11" s="17"/>
      <c r="D11" s="17"/>
      <c r="E11" s="17" t="s">
        <v>34</v>
      </c>
      <c r="F11" s="18" t="s">
        <v>32</v>
      </c>
      <c r="G11" s="19"/>
      <c r="H11" s="19"/>
      <c r="I11" s="19"/>
      <c r="J11" s="20">
        <f t="shared" si="0"/>
        <v>0</v>
      </c>
      <c r="K11" s="19"/>
      <c r="L11" s="21">
        <f>IFERROR(IF($B11="n",SUM($G11:$K11)*1,SUM($G11:$K11)*VLOOKUP($B11&amp;$C11&amp;$F11,'Percentuali maggiorazioni'!$D$1:$E$9,2,FALSE)),0)</f>
        <v>0</v>
      </c>
      <c r="M11" s="21">
        <f t="shared" si="1"/>
        <v>0</v>
      </c>
      <c r="N11" s="21">
        <f t="shared" si="2"/>
        <v>0</v>
      </c>
      <c r="O11" s="19"/>
      <c r="P11" s="19"/>
      <c r="Q11" s="19"/>
      <c r="R11" s="19"/>
      <c r="S11" s="31">
        <f t="shared" si="3"/>
        <v>0</v>
      </c>
      <c r="T11" s="15"/>
      <c r="U11" s="15"/>
      <c r="V11" s="15"/>
      <c r="W11" s="15"/>
      <c r="X11" s="15"/>
      <c r="Y11" s="15"/>
      <c r="Z11" s="15"/>
    </row>
    <row r="12" spans="1:26" ht="14.25">
      <c r="A12" s="23" t="s">
        <v>28</v>
      </c>
      <c r="B12" s="24"/>
      <c r="C12" s="24"/>
      <c r="D12" s="24"/>
      <c r="E12" s="24" t="s">
        <v>35</v>
      </c>
      <c r="F12" s="25" t="s">
        <v>30</v>
      </c>
      <c r="G12" s="26"/>
      <c r="H12" s="26"/>
      <c r="I12" s="26"/>
      <c r="J12" s="27">
        <f t="shared" si="0"/>
        <v>0</v>
      </c>
      <c r="K12" s="26"/>
      <c r="L12" s="28">
        <f>IFERROR(IF($B12="n",SUM($G12:$K12)*1,SUM($G12:$K12)*VLOOKUP($B12&amp;$C12&amp;$F12,'Percentuali maggiorazioni'!$D$1:$E$9,2,FALSE)),0)</f>
        <v>0</v>
      </c>
      <c r="M12" s="28">
        <f t="shared" si="1"/>
        <v>0</v>
      </c>
      <c r="N12" s="28">
        <f t="shared" si="2"/>
        <v>0</v>
      </c>
      <c r="O12" s="26"/>
      <c r="P12" s="26"/>
      <c r="Q12" s="26"/>
      <c r="R12" s="26"/>
      <c r="S12" s="30">
        <f t="shared" si="3"/>
        <v>0</v>
      </c>
      <c r="T12" s="15"/>
      <c r="U12" s="15"/>
      <c r="V12" s="15"/>
      <c r="W12" s="15"/>
      <c r="X12" s="15"/>
      <c r="Y12" s="15"/>
      <c r="Z12" s="15"/>
    </row>
    <row r="13" spans="1:26" ht="14.25">
      <c r="A13" s="23" t="s">
        <v>28</v>
      </c>
      <c r="B13" s="24"/>
      <c r="C13" s="24"/>
      <c r="D13" s="24"/>
      <c r="E13" s="24" t="s">
        <v>35</v>
      </c>
      <c r="F13" s="25" t="s">
        <v>31</v>
      </c>
      <c r="G13" s="26"/>
      <c r="H13" s="26"/>
      <c r="I13" s="26"/>
      <c r="J13" s="27">
        <f t="shared" si="0"/>
        <v>0</v>
      </c>
      <c r="K13" s="26"/>
      <c r="L13" s="28">
        <f>IFERROR(IF($B13="n",SUM($G13:$K13)*1,SUM($G13:$K13)*VLOOKUP($B13&amp;$C13&amp;$F13,'Percentuali maggiorazioni'!$D$1:$E$9,2,FALSE)),0)</f>
        <v>0</v>
      </c>
      <c r="M13" s="28">
        <f t="shared" si="1"/>
        <v>0</v>
      </c>
      <c r="N13" s="28">
        <f t="shared" si="2"/>
        <v>0</v>
      </c>
      <c r="O13" s="26"/>
      <c r="P13" s="26"/>
      <c r="Q13" s="26"/>
      <c r="R13" s="26"/>
      <c r="S13" s="30">
        <f t="shared" si="3"/>
        <v>0</v>
      </c>
      <c r="T13" s="15"/>
      <c r="U13" s="15"/>
      <c r="V13" s="15"/>
      <c r="W13" s="15"/>
      <c r="X13" s="15"/>
      <c r="Y13" s="15"/>
      <c r="Z13" s="15"/>
    </row>
    <row r="14" spans="1:26" ht="14.25">
      <c r="A14" s="23" t="s">
        <v>28</v>
      </c>
      <c r="B14" s="24"/>
      <c r="C14" s="24"/>
      <c r="D14" s="24"/>
      <c r="E14" s="24" t="s">
        <v>35</v>
      </c>
      <c r="F14" s="25" t="s">
        <v>32</v>
      </c>
      <c r="G14" s="26"/>
      <c r="H14" s="26"/>
      <c r="I14" s="26"/>
      <c r="J14" s="27">
        <f t="shared" si="0"/>
        <v>0</v>
      </c>
      <c r="K14" s="26"/>
      <c r="L14" s="28">
        <f>IFERROR(IF($B14="n",SUM($G14:$K14)*1,SUM($G14:$K14)*VLOOKUP($B14&amp;$C14&amp;$F14,'Percentuali maggiorazioni'!$D$1:$E$9,2,FALSE)),0)</f>
        <v>0</v>
      </c>
      <c r="M14" s="28">
        <f t="shared" si="1"/>
        <v>0</v>
      </c>
      <c r="N14" s="28">
        <f t="shared" si="2"/>
        <v>0</v>
      </c>
      <c r="O14" s="26"/>
      <c r="P14" s="26"/>
      <c r="Q14" s="26"/>
      <c r="R14" s="26"/>
      <c r="S14" s="30">
        <f t="shared" si="3"/>
        <v>0</v>
      </c>
      <c r="T14" s="15"/>
      <c r="U14" s="15"/>
      <c r="V14" s="15"/>
      <c r="W14" s="15"/>
      <c r="X14" s="15"/>
      <c r="Y14" s="15"/>
      <c r="Z14" s="15"/>
    </row>
    <row r="15" spans="1:26" ht="14.25">
      <c r="A15" s="16" t="s">
        <v>28</v>
      </c>
      <c r="B15" s="17"/>
      <c r="C15" s="17"/>
      <c r="D15" s="17"/>
      <c r="E15" s="17" t="s">
        <v>36</v>
      </c>
      <c r="F15" s="18" t="s">
        <v>30</v>
      </c>
      <c r="G15" s="19"/>
      <c r="H15" s="19"/>
      <c r="I15" s="19"/>
      <c r="J15" s="20">
        <f t="shared" si="0"/>
        <v>0</v>
      </c>
      <c r="K15" s="19"/>
      <c r="L15" s="21">
        <f>IFERROR(IF($B15="n",SUM($G15:$K15)*1,SUM($G15:$K15)*VLOOKUP($B15&amp;$C15&amp;$F15,'Percentuali maggiorazioni'!$D$1:$E$9,2,FALSE)),0)</f>
        <v>0</v>
      </c>
      <c r="M15" s="21">
        <f t="shared" si="1"/>
        <v>0</v>
      </c>
      <c r="N15" s="21">
        <f t="shared" si="2"/>
        <v>0</v>
      </c>
      <c r="O15" s="19"/>
      <c r="P15" s="19"/>
      <c r="Q15" s="19"/>
      <c r="R15" s="19"/>
      <c r="S15" s="31">
        <f t="shared" si="3"/>
        <v>0</v>
      </c>
      <c r="T15" s="15"/>
      <c r="U15" s="15"/>
      <c r="V15" s="15"/>
      <c r="W15" s="15"/>
      <c r="X15" s="15"/>
      <c r="Y15" s="15"/>
      <c r="Z15" s="15"/>
    </row>
    <row r="16" spans="1:26" ht="14.25">
      <c r="A16" s="16" t="s">
        <v>28</v>
      </c>
      <c r="B16" s="17"/>
      <c r="C16" s="17"/>
      <c r="D16" s="17"/>
      <c r="E16" s="17" t="s">
        <v>36</v>
      </c>
      <c r="F16" s="18" t="s">
        <v>31</v>
      </c>
      <c r="G16" s="19"/>
      <c r="H16" s="19"/>
      <c r="I16" s="19"/>
      <c r="J16" s="20">
        <f t="shared" si="0"/>
        <v>0</v>
      </c>
      <c r="K16" s="19"/>
      <c r="L16" s="21">
        <f>IFERROR(IF($B16="n",SUM($G16:$K16)*1,SUM($G16:$K16)*VLOOKUP($B16&amp;$C16&amp;$F16,'Percentuali maggiorazioni'!$D$1:$E$9,2,FALSE)),0)</f>
        <v>0</v>
      </c>
      <c r="M16" s="21">
        <f t="shared" si="1"/>
        <v>0</v>
      </c>
      <c r="N16" s="21">
        <f t="shared" si="2"/>
        <v>0</v>
      </c>
      <c r="O16" s="19"/>
      <c r="P16" s="19"/>
      <c r="Q16" s="19"/>
      <c r="R16" s="19"/>
      <c r="S16" s="31">
        <f t="shared" si="3"/>
        <v>0</v>
      </c>
      <c r="T16" s="15"/>
      <c r="U16" s="15"/>
      <c r="V16" s="15"/>
      <c r="W16" s="15"/>
      <c r="X16" s="15"/>
      <c r="Y16" s="15"/>
      <c r="Z16" s="15"/>
    </row>
    <row r="17" spans="1:26" ht="14.25">
      <c r="A17" s="16" t="s">
        <v>28</v>
      </c>
      <c r="B17" s="17"/>
      <c r="C17" s="17"/>
      <c r="D17" s="17"/>
      <c r="E17" s="17" t="s">
        <v>36</v>
      </c>
      <c r="F17" s="18" t="s">
        <v>32</v>
      </c>
      <c r="G17" s="19"/>
      <c r="H17" s="19"/>
      <c r="I17" s="19"/>
      <c r="J17" s="20">
        <f t="shared" si="0"/>
        <v>0</v>
      </c>
      <c r="K17" s="19"/>
      <c r="L17" s="21">
        <f>IFERROR(IF($B17="n",SUM($G17:$K17)*1,SUM($G17:$K17)*VLOOKUP($B17&amp;$C17&amp;$F17,'Percentuali maggiorazioni'!$D$1:$E$9,2,FALSE)),0)</f>
        <v>0</v>
      </c>
      <c r="M17" s="21">
        <f t="shared" si="1"/>
        <v>0</v>
      </c>
      <c r="N17" s="21">
        <f t="shared" si="2"/>
        <v>0</v>
      </c>
      <c r="O17" s="19"/>
      <c r="P17" s="19"/>
      <c r="Q17" s="19"/>
      <c r="R17" s="19"/>
      <c r="S17" s="31">
        <f t="shared" si="3"/>
        <v>0</v>
      </c>
      <c r="T17" s="15"/>
      <c r="U17" s="15"/>
      <c r="V17" s="15"/>
      <c r="W17" s="15"/>
      <c r="X17" s="15"/>
      <c r="Y17" s="15"/>
      <c r="Z17" s="15"/>
    </row>
    <row r="18" spans="1:26" ht="14.25">
      <c r="A18" s="23" t="s">
        <v>28</v>
      </c>
      <c r="B18" s="24"/>
      <c r="C18" s="24"/>
      <c r="D18" s="24"/>
      <c r="E18" s="24" t="s">
        <v>37</v>
      </c>
      <c r="F18" s="25" t="s">
        <v>30</v>
      </c>
      <c r="G18" s="26"/>
      <c r="H18" s="26"/>
      <c r="I18" s="26"/>
      <c r="J18" s="27">
        <f t="shared" si="0"/>
        <v>0</v>
      </c>
      <c r="K18" s="26"/>
      <c r="L18" s="28">
        <f>IFERROR(IF($B18="n",SUM($G18:$K18)*1,SUM($G18:$K18)*VLOOKUP($B18&amp;$C18&amp;$F18,'Percentuali maggiorazioni'!$D$1:$E$9,2,FALSE)),0)</f>
        <v>0</v>
      </c>
      <c r="M18" s="28">
        <f t="shared" si="1"/>
        <v>0</v>
      </c>
      <c r="N18" s="28">
        <f t="shared" si="2"/>
        <v>0</v>
      </c>
      <c r="O18" s="26"/>
      <c r="P18" s="26"/>
      <c r="Q18" s="26"/>
      <c r="R18" s="26"/>
      <c r="S18" s="28">
        <f t="shared" si="3"/>
        <v>0</v>
      </c>
      <c r="T18" s="15"/>
      <c r="U18" s="15"/>
      <c r="V18" s="15"/>
      <c r="W18" s="15"/>
      <c r="X18" s="15"/>
      <c r="Y18" s="15"/>
      <c r="Z18" s="15"/>
    </row>
    <row r="19" spans="1:26" ht="14.25">
      <c r="A19" s="23" t="s">
        <v>28</v>
      </c>
      <c r="B19" s="24"/>
      <c r="C19" s="24"/>
      <c r="D19" s="24"/>
      <c r="E19" s="24" t="s">
        <v>37</v>
      </c>
      <c r="F19" s="25" t="s">
        <v>31</v>
      </c>
      <c r="G19" s="26"/>
      <c r="H19" s="26"/>
      <c r="I19" s="26"/>
      <c r="J19" s="27">
        <f t="shared" si="0"/>
        <v>0</v>
      </c>
      <c r="K19" s="26"/>
      <c r="L19" s="28">
        <f>IFERROR(IF($B19="n",SUM($G19:$K19)*1,SUM($G19:$K19)*VLOOKUP($B19&amp;$C19&amp;$F19,'Percentuali maggiorazioni'!$D$1:$E$9,2,FALSE)),0)</f>
        <v>0</v>
      </c>
      <c r="M19" s="28">
        <f t="shared" si="1"/>
        <v>0</v>
      </c>
      <c r="N19" s="28">
        <f t="shared" si="2"/>
        <v>0</v>
      </c>
      <c r="O19" s="26"/>
      <c r="P19" s="26"/>
      <c r="Q19" s="26"/>
      <c r="R19" s="26"/>
      <c r="S19" s="28">
        <f t="shared" si="3"/>
        <v>0</v>
      </c>
      <c r="T19" s="15"/>
      <c r="U19" s="15"/>
      <c r="V19" s="15"/>
      <c r="W19" s="15"/>
      <c r="X19" s="15"/>
      <c r="Y19" s="15"/>
      <c r="Z19" s="15"/>
    </row>
    <row r="20" spans="1:26" ht="14.25">
      <c r="A20" s="32" t="s">
        <v>28</v>
      </c>
      <c r="B20" s="33"/>
      <c r="C20" s="33"/>
      <c r="D20" s="33"/>
      <c r="E20" s="24" t="s">
        <v>37</v>
      </c>
      <c r="F20" s="34" t="s">
        <v>32</v>
      </c>
      <c r="G20" s="35"/>
      <c r="H20" s="35"/>
      <c r="I20" s="35"/>
      <c r="J20" s="36">
        <f t="shared" si="0"/>
        <v>0</v>
      </c>
      <c r="K20" s="26"/>
      <c r="L20" s="37">
        <f>IFERROR(IF($B20="n",SUM($G20:$K20)*1,SUM($G20:$K20)*VLOOKUP($B20&amp;$C20&amp;$F20,'Percentuali maggiorazioni'!$D$1:$E$9,2,FALSE)),0)</f>
        <v>0</v>
      </c>
      <c r="M20" s="37">
        <f t="shared" si="1"/>
        <v>0</v>
      </c>
      <c r="N20" s="37">
        <f t="shared" si="2"/>
        <v>0</v>
      </c>
      <c r="O20" s="35"/>
      <c r="P20" s="35"/>
      <c r="Q20" s="35"/>
      <c r="R20" s="35"/>
      <c r="S20" s="38">
        <f t="shared" si="3"/>
        <v>0</v>
      </c>
      <c r="T20" s="15"/>
      <c r="U20" s="15"/>
      <c r="V20" s="15"/>
      <c r="W20" s="15"/>
      <c r="X20" s="15"/>
      <c r="Y20" s="15"/>
      <c r="Z20" s="15"/>
    </row>
    <row r="21" spans="1:26" ht="15.75" customHeight="1">
      <c r="A21" s="39">
        <v>2</v>
      </c>
      <c r="B21" s="40"/>
      <c r="C21" s="40"/>
      <c r="D21" s="40"/>
      <c r="E21" s="40" t="s">
        <v>29</v>
      </c>
      <c r="F21" s="41" t="s">
        <v>30</v>
      </c>
      <c r="G21" s="42"/>
      <c r="H21" s="42"/>
      <c r="I21" s="42"/>
      <c r="J21" s="43">
        <f t="shared" si="0"/>
        <v>0</v>
      </c>
      <c r="K21" s="42"/>
      <c r="L21" s="44">
        <f>IFERROR(IF($B21="n",SUM($G21:$K21)*1,SUM($G21:$K21)*VLOOKUP($B21&amp;$C21&amp;$F21,'Percentuali maggiorazioni'!$D$1:$E$9,2,FALSE)),0)</f>
        <v>0</v>
      </c>
      <c r="M21" s="44">
        <f t="shared" si="1"/>
        <v>0</v>
      </c>
      <c r="N21" s="44">
        <f t="shared" si="2"/>
        <v>0</v>
      </c>
      <c r="O21" s="42"/>
      <c r="P21" s="42"/>
      <c r="Q21" s="42"/>
      <c r="R21" s="42"/>
      <c r="S21" s="44">
        <f t="shared" si="3"/>
        <v>0</v>
      </c>
      <c r="T21" s="15"/>
      <c r="U21" s="15"/>
      <c r="V21" s="15"/>
      <c r="W21" s="15"/>
      <c r="X21" s="15"/>
      <c r="Y21" s="15"/>
      <c r="Z21" s="15"/>
    </row>
    <row r="22" spans="1:26" ht="15.75" customHeight="1">
      <c r="A22" s="16">
        <v>2</v>
      </c>
      <c r="B22" s="17"/>
      <c r="C22" s="17"/>
      <c r="D22" s="17"/>
      <c r="E22" s="17" t="s">
        <v>29</v>
      </c>
      <c r="F22" s="18" t="s">
        <v>31</v>
      </c>
      <c r="G22" s="19"/>
      <c r="H22" s="19"/>
      <c r="I22" s="19"/>
      <c r="J22" s="20">
        <f t="shared" si="0"/>
        <v>0</v>
      </c>
      <c r="K22" s="19"/>
      <c r="L22" s="21">
        <f>IFERROR(IF($B22="n",SUM($G22:$K22)*1,SUM($G22:$K22)*VLOOKUP($B22&amp;$C22&amp;$F22,'Percentuali maggiorazioni'!$D$1:$E$9,2,FALSE)),0)</f>
        <v>0</v>
      </c>
      <c r="M22" s="21">
        <f t="shared" si="1"/>
        <v>0</v>
      </c>
      <c r="N22" s="21">
        <f t="shared" si="2"/>
        <v>0</v>
      </c>
      <c r="O22" s="19"/>
      <c r="P22" s="19"/>
      <c r="Q22" s="19"/>
      <c r="R22" s="19"/>
      <c r="S22" s="22">
        <f t="shared" si="3"/>
        <v>0</v>
      </c>
      <c r="T22" s="15"/>
      <c r="U22" s="15"/>
      <c r="V22" s="15"/>
      <c r="W22" s="15"/>
      <c r="X22" s="15"/>
      <c r="Y22" s="15"/>
      <c r="Z22" s="15"/>
    </row>
    <row r="23" spans="1:26" ht="15.75" customHeight="1">
      <c r="A23" s="16">
        <v>2</v>
      </c>
      <c r="B23" s="17"/>
      <c r="C23" s="17"/>
      <c r="D23" s="17"/>
      <c r="E23" s="17" t="s">
        <v>29</v>
      </c>
      <c r="F23" s="18" t="s">
        <v>32</v>
      </c>
      <c r="G23" s="19"/>
      <c r="H23" s="19"/>
      <c r="I23" s="19"/>
      <c r="J23" s="20">
        <f t="shared" si="0"/>
        <v>0</v>
      </c>
      <c r="K23" s="19"/>
      <c r="L23" s="21">
        <f>IFERROR(IF($B23="n",SUM($G23:$K23)*1,SUM($G23:$K23)*VLOOKUP($B23&amp;$C23&amp;$F23,'Percentuali maggiorazioni'!$D$1:$E$9,2,FALSE)),0)</f>
        <v>0</v>
      </c>
      <c r="M23" s="21">
        <f t="shared" si="1"/>
        <v>0</v>
      </c>
      <c r="N23" s="21">
        <f t="shared" si="2"/>
        <v>0</v>
      </c>
      <c r="O23" s="19"/>
      <c r="P23" s="19"/>
      <c r="Q23" s="19"/>
      <c r="R23" s="19"/>
      <c r="S23" s="21">
        <f t="shared" si="3"/>
        <v>0</v>
      </c>
      <c r="T23" s="15"/>
      <c r="U23" s="15"/>
      <c r="V23" s="15"/>
      <c r="W23" s="15"/>
      <c r="X23" s="15"/>
      <c r="Y23" s="15"/>
      <c r="Z23" s="15"/>
    </row>
    <row r="24" spans="1:26" ht="15.75" customHeight="1">
      <c r="A24" s="23">
        <v>2</v>
      </c>
      <c r="B24" s="24"/>
      <c r="C24" s="24"/>
      <c r="D24" s="24"/>
      <c r="E24" s="24" t="s">
        <v>33</v>
      </c>
      <c r="F24" s="25" t="s">
        <v>30</v>
      </c>
      <c r="G24" s="26"/>
      <c r="H24" s="26"/>
      <c r="I24" s="26"/>
      <c r="J24" s="27">
        <f t="shared" si="0"/>
        <v>0</v>
      </c>
      <c r="K24" s="26"/>
      <c r="L24" s="28">
        <f>IFERROR(IF($B24="n",SUM($G24:$K24)*1,SUM($G24:$K24)*VLOOKUP($B24&amp;$C24&amp;$F24,'Percentuali maggiorazioni'!$D$1:$E$9,2,FALSE)),0)</f>
        <v>0</v>
      </c>
      <c r="M24" s="28">
        <f t="shared" si="1"/>
        <v>0</v>
      </c>
      <c r="N24" s="28">
        <f t="shared" si="2"/>
        <v>0</v>
      </c>
      <c r="O24" s="26"/>
      <c r="P24" s="26"/>
      <c r="Q24" s="26"/>
      <c r="R24" s="26"/>
      <c r="S24" s="29">
        <f t="shared" si="3"/>
        <v>0</v>
      </c>
      <c r="T24" s="15"/>
      <c r="U24" s="15"/>
      <c r="V24" s="15"/>
      <c r="W24" s="15"/>
      <c r="X24" s="15"/>
      <c r="Y24" s="15"/>
      <c r="Z24" s="15"/>
    </row>
    <row r="25" spans="1:26" ht="15.75" customHeight="1">
      <c r="A25" s="23">
        <v>2</v>
      </c>
      <c r="B25" s="24"/>
      <c r="C25" s="24"/>
      <c r="D25" s="24"/>
      <c r="E25" s="24" t="s">
        <v>33</v>
      </c>
      <c r="F25" s="25" t="s">
        <v>31</v>
      </c>
      <c r="G25" s="26"/>
      <c r="H25" s="26"/>
      <c r="I25" s="26"/>
      <c r="J25" s="27">
        <f t="shared" si="0"/>
        <v>0</v>
      </c>
      <c r="K25" s="26"/>
      <c r="L25" s="28">
        <f>IFERROR(IF($B25="n",SUM($G25:$K25)*1,SUM($G25:$K25)*VLOOKUP($B25&amp;$C25&amp;$F25,'Percentuali maggiorazioni'!$D$1:$E$9,2,FALSE)),0)</f>
        <v>0</v>
      </c>
      <c r="M25" s="28">
        <f t="shared" si="1"/>
        <v>0</v>
      </c>
      <c r="N25" s="28">
        <f t="shared" si="2"/>
        <v>0</v>
      </c>
      <c r="O25" s="26"/>
      <c r="P25" s="26"/>
      <c r="Q25" s="26"/>
      <c r="R25" s="26"/>
      <c r="S25" s="30">
        <f t="shared" si="3"/>
        <v>0</v>
      </c>
      <c r="T25" s="15"/>
      <c r="U25" s="15"/>
      <c r="V25" s="15"/>
      <c r="W25" s="15"/>
      <c r="X25" s="15"/>
      <c r="Y25" s="15"/>
      <c r="Z25" s="15"/>
    </row>
    <row r="26" spans="1:26" ht="15.75" customHeight="1">
      <c r="A26" s="23">
        <v>2</v>
      </c>
      <c r="B26" s="24"/>
      <c r="C26" s="24"/>
      <c r="D26" s="24"/>
      <c r="E26" s="24" t="s">
        <v>33</v>
      </c>
      <c r="F26" s="25" t="s">
        <v>32</v>
      </c>
      <c r="G26" s="26"/>
      <c r="H26" s="26"/>
      <c r="I26" s="26"/>
      <c r="J26" s="27">
        <f t="shared" si="0"/>
        <v>0</v>
      </c>
      <c r="K26" s="26"/>
      <c r="L26" s="28">
        <f>IFERROR(IF($B26="n",SUM($G26:$K26)*1,SUM($G26:$K26)*VLOOKUP($B26&amp;$C26&amp;$F26,'Percentuali maggiorazioni'!$D$1:$E$9,2,FALSE)),0)</f>
        <v>0</v>
      </c>
      <c r="M26" s="28">
        <f t="shared" si="1"/>
        <v>0</v>
      </c>
      <c r="N26" s="28">
        <f t="shared" si="2"/>
        <v>0</v>
      </c>
      <c r="O26" s="26"/>
      <c r="P26" s="26"/>
      <c r="Q26" s="26"/>
      <c r="R26" s="26"/>
      <c r="S26" s="28">
        <f t="shared" si="3"/>
        <v>0</v>
      </c>
      <c r="T26" s="15"/>
      <c r="U26" s="15"/>
      <c r="V26" s="15"/>
      <c r="W26" s="15"/>
      <c r="X26" s="15"/>
      <c r="Y26" s="15"/>
      <c r="Z26" s="15"/>
    </row>
    <row r="27" spans="1:26" ht="15.75" customHeight="1">
      <c r="A27" s="16">
        <v>2</v>
      </c>
      <c r="B27" s="17"/>
      <c r="C27" s="17"/>
      <c r="D27" s="17"/>
      <c r="E27" s="17" t="s">
        <v>34</v>
      </c>
      <c r="F27" s="18" t="s">
        <v>30</v>
      </c>
      <c r="G27" s="19"/>
      <c r="H27" s="19"/>
      <c r="I27" s="19"/>
      <c r="J27" s="20">
        <f t="shared" si="0"/>
        <v>0</v>
      </c>
      <c r="K27" s="19"/>
      <c r="L27" s="21">
        <f>IFERROR(IF($B27="n",SUM($G27:$K27)*1,SUM($G27:$K27)*VLOOKUP($B27&amp;$C27&amp;$F27,'Percentuali maggiorazioni'!$D$1:$E$9,2,FALSE)),0)</f>
        <v>0</v>
      </c>
      <c r="M27" s="21">
        <f t="shared" si="1"/>
        <v>0</v>
      </c>
      <c r="N27" s="21">
        <f t="shared" si="2"/>
        <v>0</v>
      </c>
      <c r="O27" s="19"/>
      <c r="P27" s="19"/>
      <c r="Q27" s="19"/>
      <c r="R27" s="19"/>
      <c r="S27" s="21">
        <f t="shared" si="3"/>
        <v>0</v>
      </c>
      <c r="T27" s="15"/>
      <c r="U27" s="15"/>
      <c r="V27" s="15"/>
      <c r="W27" s="15"/>
      <c r="X27" s="15"/>
      <c r="Y27" s="15"/>
      <c r="Z27" s="15"/>
    </row>
    <row r="28" spans="1:26" ht="15.75" customHeight="1">
      <c r="A28" s="16">
        <v>2</v>
      </c>
      <c r="B28" s="17"/>
      <c r="C28" s="17"/>
      <c r="D28" s="17"/>
      <c r="E28" s="17" t="s">
        <v>34</v>
      </c>
      <c r="F28" s="18" t="s">
        <v>31</v>
      </c>
      <c r="G28" s="19"/>
      <c r="H28" s="19"/>
      <c r="I28" s="19"/>
      <c r="J28" s="20">
        <f t="shared" si="0"/>
        <v>0</v>
      </c>
      <c r="K28" s="19"/>
      <c r="L28" s="21">
        <f>IFERROR(IF($B28="n",SUM($G28:$K28)*1,SUM($G28:$K28)*VLOOKUP($B28&amp;$C28&amp;$F28,'Percentuali maggiorazioni'!$D$1:$E$9,2,FALSE)),0)</f>
        <v>0</v>
      </c>
      <c r="M28" s="21">
        <f t="shared" si="1"/>
        <v>0</v>
      </c>
      <c r="N28" s="21">
        <f t="shared" si="2"/>
        <v>0</v>
      </c>
      <c r="O28" s="19"/>
      <c r="P28" s="19"/>
      <c r="Q28" s="19"/>
      <c r="R28" s="19"/>
      <c r="S28" s="22">
        <f t="shared" si="3"/>
        <v>0</v>
      </c>
      <c r="T28" s="15"/>
      <c r="U28" s="15"/>
      <c r="V28" s="15"/>
      <c r="W28" s="15"/>
      <c r="X28" s="15"/>
      <c r="Y28" s="15"/>
      <c r="Z28" s="15"/>
    </row>
    <row r="29" spans="1:26" ht="15.75" customHeight="1">
      <c r="A29" s="16">
        <v>2</v>
      </c>
      <c r="B29" s="17"/>
      <c r="C29" s="17"/>
      <c r="D29" s="17"/>
      <c r="E29" s="17" t="s">
        <v>34</v>
      </c>
      <c r="F29" s="18" t="s">
        <v>32</v>
      </c>
      <c r="G29" s="19"/>
      <c r="H29" s="19"/>
      <c r="I29" s="19"/>
      <c r="J29" s="20">
        <f t="shared" si="0"/>
        <v>0</v>
      </c>
      <c r="K29" s="19"/>
      <c r="L29" s="21">
        <f>IFERROR(IF($B29="n",SUM($G29:$K29)*1,SUM($G29:$K29)*VLOOKUP($B29&amp;$C29&amp;$F29,'Percentuali maggiorazioni'!$D$1:$E$9,2,FALSE)),0)</f>
        <v>0</v>
      </c>
      <c r="M29" s="21">
        <f t="shared" si="1"/>
        <v>0</v>
      </c>
      <c r="N29" s="21">
        <f t="shared" si="2"/>
        <v>0</v>
      </c>
      <c r="O29" s="19"/>
      <c r="P29" s="19"/>
      <c r="Q29" s="19"/>
      <c r="R29" s="19"/>
      <c r="S29" s="21">
        <f t="shared" si="3"/>
        <v>0</v>
      </c>
      <c r="T29" s="15"/>
      <c r="U29" s="15"/>
      <c r="V29" s="15"/>
      <c r="W29" s="15"/>
      <c r="X29" s="15"/>
      <c r="Y29" s="15"/>
      <c r="Z29" s="15"/>
    </row>
    <row r="30" spans="1:26" ht="15.75" customHeight="1">
      <c r="A30" s="23">
        <v>2</v>
      </c>
      <c r="B30" s="24"/>
      <c r="C30" s="24"/>
      <c r="D30" s="24"/>
      <c r="E30" s="24" t="s">
        <v>35</v>
      </c>
      <c r="F30" s="25" t="s">
        <v>30</v>
      </c>
      <c r="G30" s="26"/>
      <c r="H30" s="26"/>
      <c r="I30" s="26"/>
      <c r="J30" s="27">
        <f t="shared" si="0"/>
        <v>0</v>
      </c>
      <c r="K30" s="26"/>
      <c r="L30" s="28">
        <f>IFERROR(IF($B30="n",SUM($G30:$K30)*1,SUM($G30:$K30)*VLOOKUP($B30&amp;$C30&amp;$F30,'Percentuali maggiorazioni'!$D$1:$E$9,2,FALSE)),0)</f>
        <v>0</v>
      </c>
      <c r="M30" s="28">
        <f t="shared" si="1"/>
        <v>0</v>
      </c>
      <c r="N30" s="28">
        <f t="shared" si="2"/>
        <v>0</v>
      </c>
      <c r="O30" s="26"/>
      <c r="P30" s="26"/>
      <c r="Q30" s="26"/>
      <c r="R30" s="26"/>
      <c r="S30" s="28">
        <f t="shared" si="3"/>
        <v>0</v>
      </c>
      <c r="T30" s="15"/>
      <c r="U30" s="15"/>
      <c r="V30" s="15"/>
      <c r="W30" s="15"/>
      <c r="X30" s="15"/>
      <c r="Y30" s="15"/>
      <c r="Z30" s="15"/>
    </row>
    <row r="31" spans="1:26" ht="15.75" customHeight="1">
      <c r="A31" s="23">
        <v>2</v>
      </c>
      <c r="B31" s="24"/>
      <c r="C31" s="24"/>
      <c r="D31" s="24"/>
      <c r="E31" s="24" t="s">
        <v>35</v>
      </c>
      <c r="F31" s="25" t="s">
        <v>31</v>
      </c>
      <c r="G31" s="26"/>
      <c r="H31" s="26"/>
      <c r="I31" s="26"/>
      <c r="J31" s="27">
        <f t="shared" si="0"/>
        <v>0</v>
      </c>
      <c r="K31" s="26"/>
      <c r="L31" s="28">
        <f>IFERROR(IF($B31="n",SUM($G31:$K31)*1,SUM($G31:$K31)*VLOOKUP($B31&amp;$C31&amp;$F31,'Percentuali maggiorazioni'!$D$1:$E$9,2,FALSE)),0)</f>
        <v>0</v>
      </c>
      <c r="M31" s="28">
        <f t="shared" si="1"/>
        <v>0</v>
      </c>
      <c r="N31" s="28">
        <f t="shared" si="2"/>
        <v>0</v>
      </c>
      <c r="O31" s="26"/>
      <c r="P31" s="26"/>
      <c r="Q31" s="26"/>
      <c r="R31" s="26"/>
      <c r="S31" s="29">
        <f t="shared" si="3"/>
        <v>0</v>
      </c>
      <c r="T31" s="15"/>
      <c r="U31" s="15"/>
      <c r="V31" s="15"/>
      <c r="W31" s="15"/>
      <c r="X31" s="15"/>
      <c r="Y31" s="15"/>
      <c r="Z31" s="15"/>
    </row>
    <row r="32" spans="1:26" ht="15.75" customHeight="1">
      <c r="A32" s="23">
        <v>2</v>
      </c>
      <c r="B32" s="24"/>
      <c r="C32" s="24"/>
      <c r="D32" s="24"/>
      <c r="E32" s="24" t="s">
        <v>35</v>
      </c>
      <c r="F32" s="25" t="s">
        <v>32</v>
      </c>
      <c r="G32" s="26"/>
      <c r="H32" s="26"/>
      <c r="I32" s="26"/>
      <c r="J32" s="27">
        <f t="shared" si="0"/>
        <v>0</v>
      </c>
      <c r="K32" s="26"/>
      <c r="L32" s="28">
        <f>IFERROR(IF($B32="n",SUM($G32:$K32)*1,SUM($G32:$K32)*VLOOKUP($B32&amp;$C32&amp;$F32,'Percentuali maggiorazioni'!$D$1:$E$9,2,FALSE)),0)</f>
        <v>0</v>
      </c>
      <c r="M32" s="28">
        <f t="shared" si="1"/>
        <v>0</v>
      </c>
      <c r="N32" s="28">
        <f t="shared" si="2"/>
        <v>0</v>
      </c>
      <c r="O32" s="26"/>
      <c r="P32" s="26"/>
      <c r="Q32" s="26"/>
      <c r="R32" s="26"/>
      <c r="S32" s="28">
        <f t="shared" si="3"/>
        <v>0</v>
      </c>
      <c r="T32" s="15"/>
      <c r="U32" s="15"/>
      <c r="V32" s="15"/>
      <c r="W32" s="15"/>
      <c r="X32" s="15"/>
      <c r="Y32" s="15"/>
      <c r="Z32" s="15"/>
    </row>
    <row r="33" spans="1:26" ht="15.75" customHeight="1">
      <c r="A33" s="16">
        <v>2</v>
      </c>
      <c r="B33" s="17"/>
      <c r="C33" s="17"/>
      <c r="D33" s="17"/>
      <c r="E33" s="17" t="s">
        <v>36</v>
      </c>
      <c r="F33" s="18" t="s">
        <v>30</v>
      </c>
      <c r="G33" s="19"/>
      <c r="H33" s="19"/>
      <c r="I33" s="19"/>
      <c r="J33" s="20">
        <f t="shared" si="0"/>
        <v>0</v>
      </c>
      <c r="K33" s="19"/>
      <c r="L33" s="21">
        <f>IFERROR(IF($B33="n",SUM($G33:$K33)*1,SUM($G33:$K33)*VLOOKUP($B33&amp;$C33&amp;$F33,'Percentuali maggiorazioni'!$D$1:$E$9,2,FALSE)),0)</f>
        <v>0</v>
      </c>
      <c r="M33" s="21">
        <f t="shared" si="1"/>
        <v>0</v>
      </c>
      <c r="N33" s="21">
        <f t="shared" si="2"/>
        <v>0</v>
      </c>
      <c r="O33" s="19"/>
      <c r="P33" s="19"/>
      <c r="Q33" s="19"/>
      <c r="R33" s="19"/>
      <c r="S33" s="21">
        <f t="shared" si="3"/>
        <v>0</v>
      </c>
      <c r="T33" s="15"/>
      <c r="U33" s="15"/>
      <c r="V33" s="15"/>
      <c r="W33" s="15"/>
      <c r="X33" s="15"/>
      <c r="Y33" s="15"/>
      <c r="Z33" s="15"/>
    </row>
    <row r="34" spans="1:26" ht="15.75" customHeight="1">
      <c r="A34" s="16">
        <v>2</v>
      </c>
      <c r="B34" s="17"/>
      <c r="C34" s="17"/>
      <c r="D34" s="17"/>
      <c r="E34" s="17" t="s">
        <v>36</v>
      </c>
      <c r="F34" s="18" t="s">
        <v>31</v>
      </c>
      <c r="G34" s="19"/>
      <c r="H34" s="19"/>
      <c r="I34" s="19"/>
      <c r="J34" s="20">
        <f t="shared" si="0"/>
        <v>0</v>
      </c>
      <c r="K34" s="19"/>
      <c r="L34" s="21">
        <f>IFERROR(IF($B34="n",SUM($G34:$K34)*1,SUM($G34:$K34)*VLOOKUP($B34&amp;$C34&amp;$F34,'Percentuali maggiorazioni'!$D$1:$E$9,2,FALSE)),0)</f>
        <v>0</v>
      </c>
      <c r="M34" s="21">
        <f t="shared" si="1"/>
        <v>0</v>
      </c>
      <c r="N34" s="21">
        <f t="shared" si="2"/>
        <v>0</v>
      </c>
      <c r="O34" s="19"/>
      <c r="P34" s="19"/>
      <c r="Q34" s="19"/>
      <c r="R34" s="19"/>
      <c r="S34" s="22">
        <f t="shared" si="3"/>
        <v>0</v>
      </c>
      <c r="T34" s="15"/>
      <c r="U34" s="15"/>
      <c r="V34" s="15"/>
      <c r="W34" s="15"/>
      <c r="X34" s="15"/>
      <c r="Y34" s="15"/>
      <c r="Z34" s="15"/>
    </row>
    <row r="35" spans="1:26" ht="15.75" customHeight="1">
      <c r="A35" s="16">
        <v>2</v>
      </c>
      <c r="B35" s="17"/>
      <c r="C35" s="17"/>
      <c r="D35" s="17"/>
      <c r="E35" s="17" t="s">
        <v>36</v>
      </c>
      <c r="F35" s="18" t="s">
        <v>32</v>
      </c>
      <c r="G35" s="19"/>
      <c r="H35" s="19"/>
      <c r="I35" s="19"/>
      <c r="J35" s="20">
        <f t="shared" si="0"/>
        <v>0</v>
      </c>
      <c r="K35" s="19"/>
      <c r="L35" s="21">
        <f>IFERROR(IF($B35="n",SUM($G35:$K35)*1,SUM($G35:$K35)*VLOOKUP($B35&amp;$C35&amp;$F35,'Percentuali maggiorazioni'!$D$1:$E$9,2,FALSE)),0)</f>
        <v>0</v>
      </c>
      <c r="M35" s="21">
        <f t="shared" si="1"/>
        <v>0</v>
      </c>
      <c r="N35" s="21">
        <f t="shared" si="2"/>
        <v>0</v>
      </c>
      <c r="O35" s="19"/>
      <c r="P35" s="19"/>
      <c r="Q35" s="19"/>
      <c r="R35" s="19"/>
      <c r="S35" s="21">
        <f t="shared" si="3"/>
        <v>0</v>
      </c>
      <c r="T35" s="15"/>
      <c r="U35" s="15"/>
      <c r="V35" s="15"/>
      <c r="W35" s="15"/>
      <c r="X35" s="15"/>
      <c r="Y35" s="15"/>
      <c r="Z35" s="15"/>
    </row>
    <row r="36" spans="1:26" ht="15.75" customHeight="1">
      <c r="A36" s="23">
        <v>2</v>
      </c>
      <c r="B36" s="24"/>
      <c r="C36" s="24"/>
      <c r="D36" s="24"/>
      <c r="E36" s="24" t="s">
        <v>37</v>
      </c>
      <c r="F36" s="25" t="s">
        <v>30</v>
      </c>
      <c r="G36" s="26"/>
      <c r="H36" s="26"/>
      <c r="I36" s="26"/>
      <c r="J36" s="27">
        <f t="shared" si="0"/>
        <v>0</v>
      </c>
      <c r="K36" s="26"/>
      <c r="L36" s="28">
        <f>IFERROR(IF($B36="n",SUM($G36:$K36)*1,SUM($G36:$K36)*VLOOKUP($B36&amp;$C36&amp;$F36,'Percentuali maggiorazioni'!$D$1:$E$9,2,FALSE)),0)</f>
        <v>0</v>
      </c>
      <c r="M36" s="28">
        <f t="shared" si="1"/>
        <v>0</v>
      </c>
      <c r="N36" s="28">
        <f t="shared" si="2"/>
        <v>0</v>
      </c>
      <c r="O36" s="26"/>
      <c r="P36" s="26"/>
      <c r="Q36" s="26"/>
      <c r="R36" s="26"/>
      <c r="S36" s="29">
        <f t="shared" si="3"/>
        <v>0</v>
      </c>
      <c r="T36" s="15"/>
      <c r="U36" s="15"/>
      <c r="V36" s="15"/>
      <c r="W36" s="15"/>
      <c r="X36" s="15"/>
      <c r="Y36" s="15"/>
      <c r="Z36" s="15"/>
    </row>
    <row r="37" spans="1:26" ht="15.75" customHeight="1">
      <c r="A37" s="23">
        <v>2</v>
      </c>
      <c r="B37" s="24"/>
      <c r="C37" s="24"/>
      <c r="D37" s="24"/>
      <c r="E37" s="24" t="s">
        <v>37</v>
      </c>
      <c r="F37" s="25" t="s">
        <v>31</v>
      </c>
      <c r="G37" s="26"/>
      <c r="H37" s="26"/>
      <c r="I37" s="26"/>
      <c r="J37" s="27">
        <f t="shared" si="0"/>
        <v>0</v>
      </c>
      <c r="K37" s="26"/>
      <c r="L37" s="28">
        <f>IFERROR(IF($B37="n",SUM($G37:$K37)*1,SUM($G37:$K37)*VLOOKUP($B37&amp;$C37&amp;$F37,'Percentuali maggiorazioni'!$D$1:$E$9,2,FALSE)),0)</f>
        <v>0</v>
      </c>
      <c r="M37" s="28">
        <f t="shared" si="1"/>
        <v>0</v>
      </c>
      <c r="N37" s="28">
        <f t="shared" si="2"/>
        <v>0</v>
      </c>
      <c r="O37" s="26"/>
      <c r="P37" s="26"/>
      <c r="Q37" s="26"/>
      <c r="R37" s="26"/>
      <c r="S37" s="30">
        <f t="shared" si="3"/>
        <v>0</v>
      </c>
      <c r="T37" s="15"/>
      <c r="U37" s="15"/>
      <c r="V37" s="15"/>
      <c r="W37" s="15"/>
      <c r="X37" s="15"/>
      <c r="Y37" s="15"/>
      <c r="Z37" s="15"/>
    </row>
    <row r="38" spans="1:26" ht="15.75" customHeight="1">
      <c r="A38" s="32">
        <v>2</v>
      </c>
      <c r="B38" s="33"/>
      <c r="C38" s="33"/>
      <c r="D38" s="33"/>
      <c r="E38" s="24" t="s">
        <v>37</v>
      </c>
      <c r="F38" s="34" t="s">
        <v>32</v>
      </c>
      <c r="G38" s="35"/>
      <c r="H38" s="35"/>
      <c r="I38" s="35"/>
      <c r="J38" s="36">
        <f t="shared" si="0"/>
        <v>0</v>
      </c>
      <c r="K38" s="26"/>
      <c r="L38" s="37">
        <f>IFERROR(IF($B38="n",SUM($G38:$K38)*1,SUM($G38:$K38)*VLOOKUP($B38&amp;$C38&amp;$F38,'Percentuali maggiorazioni'!$D$1:$E$9,2,FALSE)),0)</f>
        <v>0</v>
      </c>
      <c r="M38" s="37">
        <f t="shared" si="1"/>
        <v>0</v>
      </c>
      <c r="N38" s="37">
        <f t="shared" si="2"/>
        <v>0</v>
      </c>
      <c r="O38" s="35"/>
      <c r="P38" s="35"/>
      <c r="Q38" s="35"/>
      <c r="R38" s="35"/>
      <c r="S38" s="37">
        <f t="shared" si="3"/>
        <v>0</v>
      </c>
      <c r="T38" s="15"/>
      <c r="U38" s="15"/>
      <c r="V38" s="15"/>
      <c r="W38" s="15"/>
      <c r="X38" s="15"/>
      <c r="Y38" s="15"/>
      <c r="Z38" s="15"/>
    </row>
    <row r="39" spans="1:26" ht="15.75" customHeight="1">
      <c r="A39" s="39">
        <v>3</v>
      </c>
      <c r="B39" s="40"/>
      <c r="C39" s="40"/>
      <c r="D39" s="40"/>
      <c r="E39" s="40" t="s">
        <v>29</v>
      </c>
      <c r="F39" s="41" t="s">
        <v>30</v>
      </c>
      <c r="G39" s="42"/>
      <c r="H39" s="42"/>
      <c r="I39" s="42"/>
      <c r="J39" s="43">
        <f t="shared" si="0"/>
        <v>0</v>
      </c>
      <c r="K39" s="42"/>
      <c r="L39" s="44">
        <f>IFERROR(IF($B39="n",SUM($G39:$K39)*1,SUM($G39:$K39)*VLOOKUP($B39&amp;$C39&amp;$F39,'Percentuali maggiorazioni'!$D$1:$E$9,2,FALSE)),0)</f>
        <v>0</v>
      </c>
      <c r="M39" s="44">
        <f t="shared" si="1"/>
        <v>0</v>
      </c>
      <c r="N39" s="44">
        <f t="shared" si="2"/>
        <v>0</v>
      </c>
      <c r="O39" s="42"/>
      <c r="P39" s="42"/>
      <c r="Q39" s="42"/>
      <c r="R39" s="42"/>
      <c r="S39" s="22">
        <f t="shared" si="3"/>
        <v>0</v>
      </c>
      <c r="T39" s="15"/>
      <c r="U39" s="15"/>
      <c r="V39" s="15"/>
      <c r="W39" s="15"/>
      <c r="X39" s="15"/>
      <c r="Y39" s="15"/>
      <c r="Z39" s="15"/>
    </row>
    <row r="40" spans="1:26" ht="15.75" customHeight="1">
      <c r="A40" s="16">
        <v>3</v>
      </c>
      <c r="B40" s="17"/>
      <c r="C40" s="17"/>
      <c r="D40" s="17"/>
      <c r="E40" s="17" t="s">
        <v>29</v>
      </c>
      <c r="F40" s="18" t="s">
        <v>31</v>
      </c>
      <c r="G40" s="19"/>
      <c r="H40" s="19"/>
      <c r="I40" s="19"/>
      <c r="J40" s="20">
        <f t="shared" si="0"/>
        <v>0</v>
      </c>
      <c r="K40" s="19"/>
      <c r="L40" s="21">
        <f>IFERROR(IF($B40="n",SUM($G40:$K40)*1,SUM($G40:$K40)*VLOOKUP($B40&amp;$C40&amp;$F40,'Percentuali maggiorazioni'!$D$1:$E$9,2,FALSE)),0)</f>
        <v>0</v>
      </c>
      <c r="M40" s="21">
        <f t="shared" si="1"/>
        <v>0</v>
      </c>
      <c r="N40" s="21">
        <f t="shared" si="2"/>
        <v>0</v>
      </c>
      <c r="O40" s="19"/>
      <c r="P40" s="19"/>
      <c r="Q40" s="19"/>
      <c r="R40" s="19"/>
      <c r="S40" s="31">
        <f t="shared" si="3"/>
        <v>0</v>
      </c>
      <c r="T40" s="15"/>
      <c r="U40" s="15"/>
      <c r="V40" s="15"/>
      <c r="W40" s="15"/>
      <c r="X40" s="15"/>
      <c r="Y40" s="15"/>
      <c r="Z40" s="15"/>
    </row>
    <row r="41" spans="1:26" ht="15.75" customHeight="1">
      <c r="A41" s="16">
        <v>3</v>
      </c>
      <c r="B41" s="17"/>
      <c r="C41" s="17"/>
      <c r="D41" s="17"/>
      <c r="E41" s="17" t="s">
        <v>29</v>
      </c>
      <c r="F41" s="18" t="s">
        <v>32</v>
      </c>
      <c r="G41" s="19"/>
      <c r="H41" s="19"/>
      <c r="I41" s="19"/>
      <c r="J41" s="20">
        <f t="shared" si="0"/>
        <v>0</v>
      </c>
      <c r="K41" s="19"/>
      <c r="L41" s="21">
        <f>IFERROR(IF($B41="n",SUM($G41:$K41)*1,SUM($G41:$K41)*VLOOKUP($B41&amp;$C41&amp;$F41,'Percentuali maggiorazioni'!$D$1:$E$9,2,FALSE)),0)</f>
        <v>0</v>
      </c>
      <c r="M41" s="21">
        <f t="shared" si="1"/>
        <v>0</v>
      </c>
      <c r="N41" s="21">
        <f t="shared" si="2"/>
        <v>0</v>
      </c>
      <c r="O41" s="19"/>
      <c r="P41" s="19"/>
      <c r="Q41" s="19"/>
      <c r="R41" s="19"/>
      <c r="S41" s="31">
        <f t="shared" si="3"/>
        <v>0</v>
      </c>
      <c r="T41" s="15"/>
      <c r="U41" s="15"/>
      <c r="V41" s="15"/>
      <c r="W41" s="15"/>
      <c r="X41" s="15"/>
      <c r="Y41" s="15"/>
      <c r="Z41" s="15"/>
    </row>
    <row r="42" spans="1:26" ht="15.75" customHeight="1">
      <c r="A42" s="23">
        <v>3</v>
      </c>
      <c r="B42" s="24"/>
      <c r="C42" s="24"/>
      <c r="D42" s="24"/>
      <c r="E42" s="24" t="s">
        <v>33</v>
      </c>
      <c r="F42" s="25" t="s">
        <v>30</v>
      </c>
      <c r="G42" s="26"/>
      <c r="H42" s="26"/>
      <c r="I42" s="26"/>
      <c r="J42" s="27">
        <f t="shared" si="0"/>
        <v>0</v>
      </c>
      <c r="K42" s="26"/>
      <c r="L42" s="28">
        <f>IFERROR(IF($B42="n",SUM($G42:$K42)*1,SUM($G42:$K42)*VLOOKUP($B42&amp;$C42&amp;$F42,'Percentuali maggiorazioni'!$D$1:$E$9,2,FALSE)),0)</f>
        <v>0</v>
      </c>
      <c r="M42" s="28">
        <f t="shared" si="1"/>
        <v>0</v>
      </c>
      <c r="N42" s="28">
        <f t="shared" si="2"/>
        <v>0</v>
      </c>
      <c r="O42" s="26"/>
      <c r="P42" s="26"/>
      <c r="Q42" s="26"/>
      <c r="R42" s="26"/>
      <c r="S42" s="28">
        <f t="shared" si="3"/>
        <v>0</v>
      </c>
      <c r="T42" s="15"/>
      <c r="U42" s="15"/>
      <c r="V42" s="15"/>
      <c r="W42" s="15"/>
      <c r="X42" s="15"/>
      <c r="Y42" s="15"/>
      <c r="Z42" s="15"/>
    </row>
    <row r="43" spans="1:26" ht="15.75" customHeight="1">
      <c r="A43" s="23">
        <v>3</v>
      </c>
      <c r="B43" s="24"/>
      <c r="C43" s="24"/>
      <c r="D43" s="24"/>
      <c r="E43" s="24" t="s">
        <v>33</v>
      </c>
      <c r="F43" s="25" t="s">
        <v>31</v>
      </c>
      <c r="G43" s="26"/>
      <c r="H43" s="26"/>
      <c r="I43" s="26"/>
      <c r="J43" s="27">
        <f t="shared" si="0"/>
        <v>0</v>
      </c>
      <c r="K43" s="26"/>
      <c r="L43" s="28">
        <f>IFERROR(IF($B43="n",SUM($G43:$K43)*1,SUM($G43:$K43)*VLOOKUP($B43&amp;$C43&amp;$F43,'Percentuali maggiorazioni'!$D$1:$E$9,2,FALSE)),0)</f>
        <v>0</v>
      </c>
      <c r="M43" s="28">
        <f t="shared" si="1"/>
        <v>0</v>
      </c>
      <c r="N43" s="28">
        <f t="shared" si="2"/>
        <v>0</v>
      </c>
      <c r="O43" s="26"/>
      <c r="P43" s="26"/>
      <c r="Q43" s="26"/>
      <c r="R43" s="26"/>
      <c r="S43" s="28">
        <f t="shared" si="3"/>
        <v>0</v>
      </c>
      <c r="T43" s="15"/>
      <c r="U43" s="15"/>
      <c r="V43" s="15"/>
      <c r="W43" s="15"/>
      <c r="X43" s="15"/>
      <c r="Y43" s="15"/>
      <c r="Z43" s="15"/>
    </row>
    <row r="44" spans="1:26" ht="15.75" customHeight="1">
      <c r="A44" s="23">
        <v>3</v>
      </c>
      <c r="B44" s="24"/>
      <c r="C44" s="24"/>
      <c r="D44" s="24"/>
      <c r="E44" s="24" t="s">
        <v>33</v>
      </c>
      <c r="F44" s="25" t="s">
        <v>32</v>
      </c>
      <c r="G44" s="26"/>
      <c r="H44" s="26"/>
      <c r="I44" s="26"/>
      <c r="J44" s="27">
        <f t="shared" si="0"/>
        <v>0</v>
      </c>
      <c r="K44" s="26"/>
      <c r="L44" s="28">
        <f>IFERROR(IF($B44="n",SUM($G44:$K44)*1,SUM($G44:$K44)*VLOOKUP($B44&amp;$C44&amp;$F44,'Percentuali maggiorazioni'!$D$1:$E$9,2,FALSE)),0)</f>
        <v>0</v>
      </c>
      <c r="M44" s="28">
        <f t="shared" si="1"/>
        <v>0</v>
      </c>
      <c r="N44" s="28">
        <f t="shared" si="2"/>
        <v>0</v>
      </c>
      <c r="O44" s="26"/>
      <c r="P44" s="26"/>
      <c r="Q44" s="26"/>
      <c r="R44" s="26"/>
      <c r="S44" s="29">
        <f t="shared" si="3"/>
        <v>0</v>
      </c>
      <c r="T44" s="15"/>
      <c r="U44" s="15"/>
      <c r="V44" s="15"/>
      <c r="W44" s="15"/>
      <c r="X44" s="15"/>
      <c r="Y44" s="15"/>
      <c r="Z44" s="15"/>
    </row>
    <row r="45" spans="1:26" ht="15.75" customHeight="1">
      <c r="A45" s="16">
        <v>3</v>
      </c>
      <c r="B45" s="17"/>
      <c r="C45" s="17"/>
      <c r="D45" s="17"/>
      <c r="E45" s="17" t="s">
        <v>34</v>
      </c>
      <c r="F45" s="18" t="s">
        <v>30</v>
      </c>
      <c r="G45" s="19"/>
      <c r="H45" s="19"/>
      <c r="I45" s="19"/>
      <c r="J45" s="20">
        <f t="shared" si="0"/>
        <v>0</v>
      </c>
      <c r="K45" s="19"/>
      <c r="L45" s="21">
        <f>IFERROR(IF($B45="n",SUM($G45:$K45)*1,SUM($G45:$K45)*VLOOKUP($B45&amp;$C45&amp;$F45,'Percentuali maggiorazioni'!$D$1:$E$9,2,FALSE)),0)</f>
        <v>0</v>
      </c>
      <c r="M45" s="21">
        <f t="shared" si="1"/>
        <v>0</v>
      </c>
      <c r="N45" s="21">
        <f t="shared" si="2"/>
        <v>0</v>
      </c>
      <c r="O45" s="19"/>
      <c r="P45" s="19"/>
      <c r="Q45" s="19"/>
      <c r="R45" s="19"/>
      <c r="S45" s="31">
        <f t="shared" si="3"/>
        <v>0</v>
      </c>
      <c r="T45" s="15"/>
      <c r="U45" s="15"/>
      <c r="V45" s="15"/>
      <c r="W45" s="15"/>
      <c r="X45" s="15"/>
      <c r="Y45" s="15"/>
      <c r="Z45" s="15"/>
    </row>
    <row r="46" spans="1:26" ht="15.75" customHeight="1">
      <c r="A46" s="16">
        <v>3</v>
      </c>
      <c r="B46" s="17"/>
      <c r="C46" s="17"/>
      <c r="D46" s="17"/>
      <c r="E46" s="17" t="s">
        <v>34</v>
      </c>
      <c r="F46" s="18" t="s">
        <v>31</v>
      </c>
      <c r="G46" s="19"/>
      <c r="H46" s="19"/>
      <c r="I46" s="19"/>
      <c r="J46" s="20">
        <f t="shared" si="0"/>
        <v>0</v>
      </c>
      <c r="K46" s="19"/>
      <c r="L46" s="21">
        <f>IFERROR(IF($B46="n",SUM($G46:$K46)*1,SUM($G46:$K46)*VLOOKUP($B46&amp;$C46&amp;$F46,'Percentuali maggiorazioni'!$D$1:$E$9,2,FALSE)),0)</f>
        <v>0</v>
      </c>
      <c r="M46" s="21">
        <f t="shared" si="1"/>
        <v>0</v>
      </c>
      <c r="N46" s="21">
        <f t="shared" si="2"/>
        <v>0</v>
      </c>
      <c r="O46" s="19"/>
      <c r="P46" s="19"/>
      <c r="Q46" s="19"/>
      <c r="R46" s="19"/>
      <c r="S46" s="31">
        <f t="shared" si="3"/>
        <v>0</v>
      </c>
      <c r="T46" s="15"/>
      <c r="U46" s="15"/>
      <c r="V46" s="15"/>
      <c r="W46" s="15"/>
      <c r="X46" s="15"/>
      <c r="Y46" s="15"/>
      <c r="Z46" s="15"/>
    </row>
    <row r="47" spans="1:26" ht="15.75" customHeight="1">
      <c r="A47" s="16">
        <v>3</v>
      </c>
      <c r="B47" s="17"/>
      <c r="C47" s="17"/>
      <c r="D47" s="17"/>
      <c r="E47" s="17" t="s">
        <v>34</v>
      </c>
      <c r="F47" s="18" t="s">
        <v>32</v>
      </c>
      <c r="G47" s="19"/>
      <c r="H47" s="19"/>
      <c r="I47" s="19"/>
      <c r="J47" s="20">
        <f t="shared" si="0"/>
        <v>0</v>
      </c>
      <c r="K47" s="19"/>
      <c r="L47" s="21">
        <f>IFERROR(IF($B47="n",SUM($G47:$K47)*1,SUM($G47:$K47)*VLOOKUP($B47&amp;$C47&amp;$F47,'Percentuali maggiorazioni'!$D$1:$E$9,2,FALSE)),0)</f>
        <v>0</v>
      </c>
      <c r="M47" s="21">
        <f t="shared" si="1"/>
        <v>0</v>
      </c>
      <c r="N47" s="21">
        <f t="shared" si="2"/>
        <v>0</v>
      </c>
      <c r="O47" s="19"/>
      <c r="P47" s="19"/>
      <c r="Q47" s="19"/>
      <c r="R47" s="19"/>
      <c r="S47" s="31">
        <f t="shared" si="3"/>
        <v>0</v>
      </c>
      <c r="T47" s="15"/>
      <c r="U47" s="15"/>
      <c r="V47" s="15"/>
      <c r="W47" s="15"/>
      <c r="X47" s="15"/>
      <c r="Y47" s="15"/>
      <c r="Z47" s="15"/>
    </row>
    <row r="48" spans="1:26" ht="15.75" customHeight="1">
      <c r="A48" s="23">
        <v>3</v>
      </c>
      <c r="B48" s="24"/>
      <c r="C48" s="24"/>
      <c r="D48" s="24"/>
      <c r="E48" s="24" t="s">
        <v>35</v>
      </c>
      <c r="F48" s="25" t="s">
        <v>30</v>
      </c>
      <c r="G48" s="26"/>
      <c r="H48" s="26"/>
      <c r="I48" s="26"/>
      <c r="J48" s="27">
        <f t="shared" si="0"/>
        <v>0</v>
      </c>
      <c r="K48" s="26"/>
      <c r="L48" s="28">
        <f>IFERROR(IF($B48="n",SUM($G48:$K48)*1,SUM($G48:$K48)*VLOOKUP($B48&amp;$C48&amp;$F48,'Percentuali maggiorazioni'!$D$1:$E$9,2,FALSE)),0)</f>
        <v>0</v>
      </c>
      <c r="M48" s="28">
        <f t="shared" si="1"/>
        <v>0</v>
      </c>
      <c r="N48" s="28">
        <f t="shared" si="2"/>
        <v>0</v>
      </c>
      <c r="O48" s="26"/>
      <c r="P48" s="26"/>
      <c r="Q48" s="26"/>
      <c r="R48" s="26"/>
      <c r="S48" s="30">
        <f t="shared" si="3"/>
        <v>0</v>
      </c>
      <c r="T48" s="15"/>
      <c r="U48" s="15"/>
      <c r="V48" s="15"/>
      <c r="W48" s="15"/>
      <c r="X48" s="15"/>
      <c r="Y48" s="15"/>
      <c r="Z48" s="15"/>
    </row>
    <row r="49" spans="1:26" ht="15.75" customHeight="1">
      <c r="A49" s="23">
        <v>3</v>
      </c>
      <c r="B49" s="24"/>
      <c r="C49" s="24"/>
      <c r="D49" s="24"/>
      <c r="E49" s="24" t="s">
        <v>35</v>
      </c>
      <c r="F49" s="25" t="s">
        <v>31</v>
      </c>
      <c r="G49" s="26"/>
      <c r="H49" s="26"/>
      <c r="I49" s="26"/>
      <c r="J49" s="27">
        <f t="shared" si="0"/>
        <v>0</v>
      </c>
      <c r="K49" s="26"/>
      <c r="L49" s="28">
        <f>IFERROR(IF($B49="n",SUM($G49:$K49)*1,SUM($G49:$K49)*VLOOKUP($B49&amp;$C49&amp;$F49,'Percentuali maggiorazioni'!$D$1:$E$9,2,FALSE)),0)</f>
        <v>0</v>
      </c>
      <c r="M49" s="28">
        <f t="shared" si="1"/>
        <v>0</v>
      </c>
      <c r="N49" s="28">
        <f t="shared" si="2"/>
        <v>0</v>
      </c>
      <c r="O49" s="26"/>
      <c r="P49" s="26"/>
      <c r="Q49" s="26"/>
      <c r="R49" s="26"/>
      <c r="S49" s="30">
        <f t="shared" si="3"/>
        <v>0</v>
      </c>
      <c r="T49" s="15"/>
      <c r="U49" s="15"/>
      <c r="V49" s="15"/>
      <c r="W49" s="15"/>
      <c r="X49" s="15"/>
      <c r="Y49" s="15"/>
      <c r="Z49" s="15"/>
    </row>
    <row r="50" spans="1:26" ht="15.75" customHeight="1">
      <c r="A50" s="23">
        <v>3</v>
      </c>
      <c r="B50" s="24"/>
      <c r="C50" s="24"/>
      <c r="D50" s="24"/>
      <c r="E50" s="24" t="s">
        <v>35</v>
      </c>
      <c r="F50" s="25" t="s">
        <v>32</v>
      </c>
      <c r="G50" s="26"/>
      <c r="H50" s="26"/>
      <c r="I50" s="26"/>
      <c r="J50" s="27">
        <f t="shared" si="0"/>
        <v>0</v>
      </c>
      <c r="K50" s="26"/>
      <c r="L50" s="28">
        <f>IFERROR(IF($B50="n",SUM($G50:$K50)*1,SUM($G50:$K50)*VLOOKUP($B50&amp;$C50&amp;$F50,'Percentuali maggiorazioni'!$D$1:$E$9,2,FALSE)),0)</f>
        <v>0</v>
      </c>
      <c r="M50" s="28">
        <f t="shared" si="1"/>
        <v>0</v>
      </c>
      <c r="N50" s="28">
        <f t="shared" si="2"/>
        <v>0</v>
      </c>
      <c r="O50" s="26"/>
      <c r="P50" s="26"/>
      <c r="Q50" s="26"/>
      <c r="R50" s="26"/>
      <c r="S50" s="30">
        <f t="shared" si="3"/>
        <v>0</v>
      </c>
      <c r="T50" s="15"/>
      <c r="U50" s="15"/>
      <c r="V50" s="15"/>
      <c r="W50" s="15"/>
      <c r="X50" s="15"/>
      <c r="Y50" s="15"/>
      <c r="Z50" s="15"/>
    </row>
    <row r="51" spans="1:26" ht="15.75" customHeight="1">
      <c r="A51" s="16">
        <v>3</v>
      </c>
      <c r="B51" s="17"/>
      <c r="C51" s="17"/>
      <c r="D51" s="17"/>
      <c r="E51" s="17" t="s">
        <v>36</v>
      </c>
      <c r="F51" s="18" t="s">
        <v>30</v>
      </c>
      <c r="G51" s="19"/>
      <c r="H51" s="19"/>
      <c r="I51" s="19"/>
      <c r="J51" s="20">
        <f t="shared" si="0"/>
        <v>0</v>
      </c>
      <c r="K51" s="19"/>
      <c r="L51" s="21">
        <f>IFERROR(IF($B51="n",SUM($G51:$K51)*1,SUM($G51:$K51)*VLOOKUP($B51&amp;$C51&amp;$F51,'Percentuali maggiorazioni'!$D$1:$E$9,2,FALSE)),0)</f>
        <v>0</v>
      </c>
      <c r="M51" s="21">
        <f t="shared" si="1"/>
        <v>0</v>
      </c>
      <c r="N51" s="21">
        <f t="shared" si="2"/>
        <v>0</v>
      </c>
      <c r="O51" s="19"/>
      <c r="P51" s="19"/>
      <c r="Q51" s="19"/>
      <c r="R51" s="19"/>
      <c r="S51" s="31">
        <f t="shared" si="3"/>
        <v>0</v>
      </c>
      <c r="T51" s="15"/>
      <c r="U51" s="15"/>
      <c r="V51" s="15"/>
      <c r="W51" s="15"/>
      <c r="X51" s="15"/>
      <c r="Y51" s="15"/>
      <c r="Z51" s="15"/>
    </row>
    <row r="52" spans="1:26" ht="15.75" customHeight="1">
      <c r="A52" s="16">
        <v>3</v>
      </c>
      <c r="B52" s="17"/>
      <c r="C52" s="17"/>
      <c r="D52" s="17"/>
      <c r="E52" s="17" t="s">
        <v>36</v>
      </c>
      <c r="F52" s="18" t="s">
        <v>31</v>
      </c>
      <c r="G52" s="19"/>
      <c r="H52" s="19"/>
      <c r="I52" s="19"/>
      <c r="J52" s="20">
        <f t="shared" si="0"/>
        <v>0</v>
      </c>
      <c r="K52" s="19"/>
      <c r="L52" s="21">
        <f>IFERROR(IF($B52="n",SUM($G52:$K52)*1,SUM($G52:$K52)*VLOOKUP($B52&amp;$C52&amp;$F52,'Percentuali maggiorazioni'!$D$1:$E$9,2,FALSE)),0)</f>
        <v>0</v>
      </c>
      <c r="M52" s="21">
        <f t="shared" si="1"/>
        <v>0</v>
      </c>
      <c r="N52" s="21">
        <f t="shared" si="2"/>
        <v>0</v>
      </c>
      <c r="O52" s="19"/>
      <c r="P52" s="19"/>
      <c r="Q52" s="19"/>
      <c r="R52" s="19"/>
      <c r="S52" s="31">
        <f t="shared" si="3"/>
        <v>0</v>
      </c>
      <c r="T52" s="15"/>
      <c r="U52" s="15"/>
      <c r="V52" s="15"/>
      <c r="W52" s="15"/>
      <c r="X52" s="15"/>
      <c r="Y52" s="15"/>
      <c r="Z52" s="15"/>
    </row>
    <row r="53" spans="1:26" ht="15.75" customHeight="1">
      <c r="A53" s="16">
        <v>3</v>
      </c>
      <c r="B53" s="17"/>
      <c r="C53" s="17"/>
      <c r="D53" s="17"/>
      <c r="E53" s="17" t="s">
        <v>36</v>
      </c>
      <c r="F53" s="18" t="s">
        <v>32</v>
      </c>
      <c r="G53" s="19"/>
      <c r="H53" s="19"/>
      <c r="I53" s="19"/>
      <c r="J53" s="20">
        <f t="shared" si="0"/>
        <v>0</v>
      </c>
      <c r="K53" s="19"/>
      <c r="L53" s="21">
        <f>IFERROR(IF($B53="n",SUM($G53:$K53)*1,SUM($G53:$K53)*VLOOKUP($B53&amp;$C53&amp;$F53,'Percentuali maggiorazioni'!$D$1:$E$9,2,FALSE)),0)</f>
        <v>0</v>
      </c>
      <c r="M53" s="21">
        <f t="shared" si="1"/>
        <v>0</v>
      </c>
      <c r="N53" s="21">
        <f t="shared" si="2"/>
        <v>0</v>
      </c>
      <c r="O53" s="19"/>
      <c r="P53" s="19"/>
      <c r="Q53" s="19"/>
      <c r="R53" s="19"/>
      <c r="S53" s="21">
        <f t="shared" si="3"/>
        <v>0</v>
      </c>
      <c r="T53" s="15"/>
      <c r="U53" s="15"/>
      <c r="V53" s="15"/>
      <c r="W53" s="15"/>
      <c r="X53" s="15"/>
      <c r="Y53" s="15"/>
      <c r="Z53" s="15"/>
    </row>
    <row r="54" spans="1:26" ht="15.75" customHeight="1">
      <c r="A54" s="23">
        <v>3</v>
      </c>
      <c r="B54" s="24"/>
      <c r="C54" s="24"/>
      <c r="D54" s="24"/>
      <c r="E54" s="24" t="s">
        <v>37</v>
      </c>
      <c r="F54" s="25" t="s">
        <v>30</v>
      </c>
      <c r="G54" s="26"/>
      <c r="H54" s="26"/>
      <c r="I54" s="26"/>
      <c r="J54" s="27">
        <f t="shared" si="0"/>
        <v>0</v>
      </c>
      <c r="K54" s="26"/>
      <c r="L54" s="28">
        <f>IFERROR(IF($B54="n",SUM($G54:$K54)*1,SUM($G54:$K54)*VLOOKUP($B54&amp;$C54&amp;$F54,'Percentuali maggiorazioni'!$D$1:$E$9,2,FALSE)),0)</f>
        <v>0</v>
      </c>
      <c r="M54" s="28">
        <f t="shared" si="1"/>
        <v>0</v>
      </c>
      <c r="N54" s="28">
        <f t="shared" si="2"/>
        <v>0</v>
      </c>
      <c r="O54" s="26"/>
      <c r="P54" s="26"/>
      <c r="Q54" s="26"/>
      <c r="R54" s="26"/>
      <c r="S54" s="28">
        <f t="shared" si="3"/>
        <v>0</v>
      </c>
      <c r="T54" s="15"/>
      <c r="U54" s="15"/>
      <c r="V54" s="15"/>
      <c r="W54" s="15"/>
      <c r="X54" s="15"/>
      <c r="Y54" s="15"/>
      <c r="Z54" s="15"/>
    </row>
    <row r="55" spans="1:26" ht="15.75" customHeight="1">
      <c r="A55" s="23">
        <v>3</v>
      </c>
      <c r="B55" s="24"/>
      <c r="C55" s="24"/>
      <c r="D55" s="24"/>
      <c r="E55" s="24" t="s">
        <v>37</v>
      </c>
      <c r="F55" s="25" t="s">
        <v>31</v>
      </c>
      <c r="G55" s="26"/>
      <c r="H55" s="26"/>
      <c r="I55" s="26"/>
      <c r="J55" s="27">
        <f t="shared" si="0"/>
        <v>0</v>
      </c>
      <c r="K55" s="26"/>
      <c r="L55" s="28">
        <f>IFERROR(IF($B55="n",SUM($G55:$K55)*1,SUM($G55:$K55)*VLOOKUP($B55&amp;$C55&amp;$F55,'Percentuali maggiorazioni'!$D$1:$E$9,2,FALSE)),0)</f>
        <v>0</v>
      </c>
      <c r="M55" s="28">
        <f t="shared" si="1"/>
        <v>0</v>
      </c>
      <c r="N55" s="28">
        <f t="shared" si="2"/>
        <v>0</v>
      </c>
      <c r="O55" s="26"/>
      <c r="P55" s="26"/>
      <c r="Q55" s="26"/>
      <c r="R55" s="26"/>
      <c r="S55" s="29">
        <f t="shared" si="3"/>
        <v>0</v>
      </c>
      <c r="T55" s="15"/>
      <c r="U55" s="15"/>
      <c r="V55" s="15"/>
      <c r="W55" s="15"/>
      <c r="X55" s="15"/>
      <c r="Y55" s="15"/>
      <c r="Z55" s="15"/>
    </row>
    <row r="56" spans="1:26" ht="15.75" customHeight="1">
      <c r="A56" s="32">
        <v>3</v>
      </c>
      <c r="B56" s="33"/>
      <c r="C56" s="33"/>
      <c r="D56" s="33"/>
      <c r="E56" s="24" t="s">
        <v>37</v>
      </c>
      <c r="F56" s="34" t="s">
        <v>32</v>
      </c>
      <c r="G56" s="35"/>
      <c r="H56" s="35"/>
      <c r="I56" s="35"/>
      <c r="J56" s="36">
        <f t="shared" si="0"/>
        <v>0</v>
      </c>
      <c r="K56" s="26"/>
      <c r="L56" s="37">
        <f>IFERROR(IF($B56="n",SUM($G56:$K56)*1,SUM($G56:$K56)*VLOOKUP($B56&amp;$C56&amp;$F56,'Percentuali maggiorazioni'!$D$1:$E$9,2,FALSE)),0)</f>
        <v>0</v>
      </c>
      <c r="M56" s="37">
        <f t="shared" si="1"/>
        <v>0</v>
      </c>
      <c r="N56" s="37">
        <f t="shared" si="2"/>
        <v>0</v>
      </c>
      <c r="O56" s="35"/>
      <c r="P56" s="35"/>
      <c r="Q56" s="35"/>
      <c r="R56" s="35"/>
      <c r="S56" s="37">
        <f t="shared" si="3"/>
        <v>0</v>
      </c>
      <c r="T56" s="15"/>
      <c r="U56" s="15"/>
      <c r="V56" s="15"/>
      <c r="W56" s="15"/>
      <c r="X56" s="15"/>
      <c r="Y56" s="15"/>
      <c r="Z56" s="15"/>
    </row>
    <row r="57" spans="1:26" ht="15.75" customHeight="1">
      <c r="A57" s="39">
        <v>4</v>
      </c>
      <c r="B57" s="40"/>
      <c r="C57" s="40"/>
      <c r="D57" s="40"/>
      <c r="E57" s="40" t="s">
        <v>29</v>
      </c>
      <c r="F57" s="41" t="s">
        <v>30</v>
      </c>
      <c r="G57" s="42"/>
      <c r="H57" s="42"/>
      <c r="I57" s="42"/>
      <c r="J57" s="43">
        <f t="shared" si="0"/>
        <v>0</v>
      </c>
      <c r="K57" s="42"/>
      <c r="L57" s="44">
        <f>IFERROR(IF($B57="n",SUM($G57:$K57)*1,SUM($G57:$K57)*VLOOKUP($B57&amp;$C57&amp;$F57,'Percentuali maggiorazioni'!$D$1:$E$9,2,FALSE)),0)</f>
        <v>0</v>
      </c>
      <c r="M57" s="44">
        <f t="shared" si="1"/>
        <v>0</v>
      </c>
      <c r="N57" s="44">
        <f t="shared" si="2"/>
        <v>0</v>
      </c>
      <c r="O57" s="42"/>
      <c r="P57" s="42"/>
      <c r="Q57" s="42"/>
      <c r="R57" s="42"/>
      <c r="S57" s="14">
        <f t="shared" si="3"/>
        <v>0</v>
      </c>
      <c r="T57" s="15"/>
      <c r="U57" s="15"/>
      <c r="V57" s="15"/>
      <c r="W57" s="15"/>
      <c r="X57" s="15"/>
      <c r="Y57" s="15"/>
      <c r="Z57" s="15"/>
    </row>
    <row r="58" spans="1:26" ht="15.75" customHeight="1">
      <c r="A58" s="16">
        <v>4</v>
      </c>
      <c r="B58" s="17"/>
      <c r="C58" s="17"/>
      <c r="D58" s="17"/>
      <c r="E58" s="17" t="s">
        <v>29</v>
      </c>
      <c r="F58" s="18" t="s">
        <v>31</v>
      </c>
      <c r="G58" s="19"/>
      <c r="H58" s="19"/>
      <c r="I58" s="19"/>
      <c r="J58" s="20">
        <f t="shared" si="0"/>
        <v>0</v>
      </c>
      <c r="K58" s="19"/>
      <c r="L58" s="21">
        <f>IFERROR(IF($B58="n",SUM($G58:$K58)*1,SUM($G58:$K58)*VLOOKUP($B58&amp;$C58&amp;$F58,'Percentuali maggiorazioni'!$D$1:$E$9,2,FALSE)),0)</f>
        <v>0</v>
      </c>
      <c r="M58" s="21">
        <f t="shared" si="1"/>
        <v>0</v>
      </c>
      <c r="N58" s="21">
        <f t="shared" si="2"/>
        <v>0</v>
      </c>
      <c r="O58" s="19"/>
      <c r="P58" s="19"/>
      <c r="Q58" s="19"/>
      <c r="R58" s="19"/>
      <c r="S58" s="22">
        <f t="shared" si="3"/>
        <v>0</v>
      </c>
      <c r="T58" s="15"/>
      <c r="U58" s="15"/>
      <c r="V58" s="15"/>
      <c r="W58" s="15"/>
      <c r="X58" s="15"/>
      <c r="Y58" s="15"/>
      <c r="Z58" s="15"/>
    </row>
    <row r="59" spans="1:26" ht="15.75" customHeight="1">
      <c r="A59" s="16">
        <v>4</v>
      </c>
      <c r="B59" s="17"/>
      <c r="C59" s="17"/>
      <c r="D59" s="17"/>
      <c r="E59" s="17" t="s">
        <v>29</v>
      </c>
      <c r="F59" s="18" t="s">
        <v>32</v>
      </c>
      <c r="G59" s="19"/>
      <c r="H59" s="19"/>
      <c r="I59" s="19"/>
      <c r="J59" s="20">
        <f t="shared" si="0"/>
        <v>0</v>
      </c>
      <c r="K59" s="19"/>
      <c r="L59" s="21">
        <f>IFERROR(IF($B59="n",SUM($G59:$K59)*1,SUM($G59:$K59)*VLOOKUP($B59&amp;$C59&amp;$F59,'Percentuali maggiorazioni'!$D$1:$E$9,2,FALSE)),0)</f>
        <v>0</v>
      </c>
      <c r="M59" s="21">
        <f t="shared" si="1"/>
        <v>0</v>
      </c>
      <c r="N59" s="21">
        <f t="shared" si="2"/>
        <v>0</v>
      </c>
      <c r="O59" s="19"/>
      <c r="P59" s="19"/>
      <c r="Q59" s="19"/>
      <c r="R59" s="19"/>
      <c r="S59" s="21">
        <f t="shared" si="3"/>
        <v>0</v>
      </c>
      <c r="T59" s="15"/>
      <c r="U59" s="15"/>
      <c r="V59" s="15"/>
      <c r="W59" s="15"/>
      <c r="X59" s="15"/>
      <c r="Y59" s="15"/>
      <c r="Z59" s="15"/>
    </row>
    <row r="60" spans="1:26" ht="15.75" customHeight="1">
      <c r="A60" s="23">
        <v>4</v>
      </c>
      <c r="B60" s="24"/>
      <c r="C60" s="24"/>
      <c r="D60" s="24"/>
      <c r="E60" s="24" t="s">
        <v>33</v>
      </c>
      <c r="F60" s="25" t="s">
        <v>30</v>
      </c>
      <c r="G60" s="26"/>
      <c r="H60" s="26"/>
      <c r="I60" s="26"/>
      <c r="J60" s="27">
        <f t="shared" si="0"/>
        <v>0</v>
      </c>
      <c r="K60" s="26"/>
      <c r="L60" s="28">
        <f>IFERROR(IF($B60="n",SUM($G60:$K60)*1,SUM($G60:$K60)*VLOOKUP($B60&amp;$C60&amp;$F60,'Percentuali maggiorazioni'!$D$1:$E$9,2,FALSE)),0)</f>
        <v>0</v>
      </c>
      <c r="M60" s="28">
        <f t="shared" si="1"/>
        <v>0</v>
      </c>
      <c r="N60" s="28">
        <f t="shared" si="2"/>
        <v>0</v>
      </c>
      <c r="O60" s="26"/>
      <c r="P60" s="26"/>
      <c r="Q60" s="26"/>
      <c r="R60" s="26"/>
      <c r="S60" s="28">
        <f t="shared" si="3"/>
        <v>0</v>
      </c>
      <c r="T60" s="15"/>
      <c r="U60" s="15"/>
      <c r="V60" s="15"/>
      <c r="W60" s="15"/>
      <c r="X60" s="15"/>
      <c r="Y60" s="15"/>
      <c r="Z60" s="15"/>
    </row>
    <row r="61" spans="1:26" ht="15.75" customHeight="1">
      <c r="A61" s="23">
        <v>4</v>
      </c>
      <c r="B61" s="24"/>
      <c r="C61" s="24"/>
      <c r="D61" s="24"/>
      <c r="E61" s="24" t="s">
        <v>33</v>
      </c>
      <c r="F61" s="25" t="s">
        <v>31</v>
      </c>
      <c r="G61" s="26"/>
      <c r="H61" s="26"/>
      <c r="I61" s="26"/>
      <c r="J61" s="27">
        <f t="shared" si="0"/>
        <v>0</v>
      </c>
      <c r="K61" s="26"/>
      <c r="L61" s="28">
        <f>IFERROR(IF($B61="n",SUM($G61:$K61)*1,SUM($G61:$K61)*VLOOKUP($B61&amp;$C61&amp;$F61,'Percentuali maggiorazioni'!$D$1:$E$9,2,FALSE)),0)</f>
        <v>0</v>
      </c>
      <c r="M61" s="28">
        <f t="shared" si="1"/>
        <v>0</v>
      </c>
      <c r="N61" s="28">
        <f t="shared" si="2"/>
        <v>0</v>
      </c>
      <c r="O61" s="26"/>
      <c r="P61" s="26"/>
      <c r="Q61" s="26"/>
      <c r="R61" s="26"/>
      <c r="S61" s="29">
        <f t="shared" si="3"/>
        <v>0</v>
      </c>
      <c r="T61" s="15"/>
      <c r="U61" s="15"/>
      <c r="V61" s="15"/>
      <c r="W61" s="15"/>
      <c r="X61" s="15"/>
      <c r="Y61" s="15"/>
      <c r="Z61" s="15"/>
    </row>
    <row r="62" spans="1:26" ht="15.75" customHeight="1">
      <c r="A62" s="23">
        <v>4</v>
      </c>
      <c r="B62" s="24"/>
      <c r="C62" s="24"/>
      <c r="D62" s="24"/>
      <c r="E62" s="24" t="s">
        <v>33</v>
      </c>
      <c r="F62" s="25" t="s">
        <v>32</v>
      </c>
      <c r="G62" s="26"/>
      <c r="H62" s="26"/>
      <c r="I62" s="26"/>
      <c r="J62" s="27">
        <f t="shared" si="0"/>
        <v>0</v>
      </c>
      <c r="K62" s="26"/>
      <c r="L62" s="28">
        <f>IFERROR(IF($B62="n",SUM($G62:$K62)*1,SUM($G62:$K62)*VLOOKUP($B62&amp;$C62&amp;$F62,'Percentuali maggiorazioni'!$D$1:$E$9,2,FALSE)),0)</f>
        <v>0</v>
      </c>
      <c r="M62" s="28">
        <f t="shared" si="1"/>
        <v>0</v>
      </c>
      <c r="N62" s="28">
        <f t="shared" si="2"/>
        <v>0</v>
      </c>
      <c r="O62" s="26"/>
      <c r="P62" s="26"/>
      <c r="Q62" s="26"/>
      <c r="R62" s="26"/>
      <c r="S62" s="30">
        <f t="shared" si="3"/>
        <v>0</v>
      </c>
      <c r="T62" s="15"/>
      <c r="U62" s="15"/>
      <c r="V62" s="15"/>
      <c r="W62" s="15"/>
      <c r="X62" s="15"/>
      <c r="Y62" s="15"/>
      <c r="Z62" s="15"/>
    </row>
    <row r="63" spans="1:26" ht="15.75" customHeight="1">
      <c r="A63" s="16">
        <v>4</v>
      </c>
      <c r="B63" s="17"/>
      <c r="C63" s="17"/>
      <c r="D63" s="17"/>
      <c r="E63" s="17" t="s">
        <v>34</v>
      </c>
      <c r="F63" s="18" t="s">
        <v>30</v>
      </c>
      <c r="G63" s="19"/>
      <c r="H63" s="19"/>
      <c r="I63" s="19"/>
      <c r="J63" s="20">
        <f t="shared" si="0"/>
        <v>0</v>
      </c>
      <c r="K63" s="19"/>
      <c r="L63" s="21">
        <f>IFERROR(IF($B63="n",SUM($G63:$K63)*1,SUM($G63:$K63)*VLOOKUP($B63&amp;$C63&amp;$F63,'Percentuali maggiorazioni'!$D$1:$E$9,2,FALSE)),0)</f>
        <v>0</v>
      </c>
      <c r="M63" s="21">
        <f t="shared" si="1"/>
        <v>0</v>
      </c>
      <c r="N63" s="21">
        <f t="shared" si="2"/>
        <v>0</v>
      </c>
      <c r="O63" s="19"/>
      <c r="P63" s="19"/>
      <c r="Q63" s="19"/>
      <c r="R63" s="19"/>
      <c r="S63" s="31">
        <f t="shared" si="3"/>
        <v>0</v>
      </c>
      <c r="T63" s="15"/>
      <c r="U63" s="15"/>
      <c r="V63" s="15"/>
      <c r="W63" s="15"/>
      <c r="X63" s="15"/>
      <c r="Y63" s="15"/>
      <c r="Z63" s="15"/>
    </row>
    <row r="64" spans="1:26" ht="15.75" customHeight="1">
      <c r="A64" s="16">
        <v>4</v>
      </c>
      <c r="B64" s="17"/>
      <c r="C64" s="17"/>
      <c r="D64" s="17"/>
      <c r="E64" s="17" t="s">
        <v>34</v>
      </c>
      <c r="F64" s="18" t="s">
        <v>31</v>
      </c>
      <c r="G64" s="19"/>
      <c r="H64" s="19"/>
      <c r="I64" s="19"/>
      <c r="J64" s="20">
        <f t="shared" si="0"/>
        <v>0</v>
      </c>
      <c r="K64" s="19"/>
      <c r="L64" s="21">
        <f>IFERROR(IF($B64="n",SUM($G64:$K64)*1,SUM($G64:$K64)*VLOOKUP($B64&amp;$C64&amp;$F64,'Percentuali maggiorazioni'!$D$1:$E$9,2,FALSE)),0)</f>
        <v>0</v>
      </c>
      <c r="M64" s="21">
        <f t="shared" si="1"/>
        <v>0</v>
      </c>
      <c r="N64" s="21">
        <f t="shared" si="2"/>
        <v>0</v>
      </c>
      <c r="O64" s="19"/>
      <c r="P64" s="19"/>
      <c r="Q64" s="19"/>
      <c r="R64" s="19"/>
      <c r="S64" s="31">
        <f t="shared" si="3"/>
        <v>0</v>
      </c>
      <c r="T64" s="15"/>
      <c r="U64" s="15"/>
      <c r="V64" s="15"/>
      <c r="W64" s="15"/>
      <c r="X64" s="15"/>
      <c r="Y64" s="15"/>
      <c r="Z64" s="15"/>
    </row>
    <row r="65" spans="1:26" ht="15.75" customHeight="1">
      <c r="A65" s="16">
        <v>4</v>
      </c>
      <c r="B65" s="17"/>
      <c r="C65" s="17"/>
      <c r="D65" s="17"/>
      <c r="E65" s="17" t="s">
        <v>34</v>
      </c>
      <c r="F65" s="18" t="s">
        <v>32</v>
      </c>
      <c r="G65" s="19"/>
      <c r="H65" s="19"/>
      <c r="I65" s="19"/>
      <c r="J65" s="20">
        <f t="shared" si="0"/>
        <v>0</v>
      </c>
      <c r="K65" s="19"/>
      <c r="L65" s="21">
        <f>IFERROR(IF($B65="n",SUM($G65:$K65)*1,SUM($G65:$K65)*VLOOKUP($B65&amp;$C65&amp;$F65,'Percentuali maggiorazioni'!$D$1:$E$9,2,FALSE)),0)</f>
        <v>0</v>
      </c>
      <c r="M65" s="21">
        <f t="shared" si="1"/>
        <v>0</v>
      </c>
      <c r="N65" s="21">
        <f t="shared" si="2"/>
        <v>0</v>
      </c>
      <c r="O65" s="19"/>
      <c r="P65" s="19"/>
      <c r="Q65" s="19"/>
      <c r="R65" s="19"/>
      <c r="S65" s="31">
        <f t="shared" si="3"/>
        <v>0</v>
      </c>
      <c r="T65" s="15"/>
      <c r="U65" s="15"/>
      <c r="V65" s="15"/>
      <c r="W65" s="15"/>
      <c r="X65" s="15"/>
      <c r="Y65" s="15"/>
      <c r="Z65" s="15"/>
    </row>
    <row r="66" spans="1:26" ht="15.75" customHeight="1">
      <c r="A66" s="23">
        <v>4</v>
      </c>
      <c r="B66" s="24"/>
      <c r="C66" s="24"/>
      <c r="D66" s="24"/>
      <c r="E66" s="24" t="s">
        <v>35</v>
      </c>
      <c r="F66" s="25" t="s">
        <v>30</v>
      </c>
      <c r="G66" s="26"/>
      <c r="H66" s="26"/>
      <c r="I66" s="26"/>
      <c r="J66" s="27">
        <f t="shared" si="0"/>
        <v>0</v>
      </c>
      <c r="K66" s="26"/>
      <c r="L66" s="28">
        <f>IFERROR(IF($B66="n",SUM($G66:$K66)*1,SUM($G66:$K66)*VLOOKUP($B66&amp;$C66&amp;$F66,'Percentuali maggiorazioni'!$D$1:$E$9,2,FALSE)),0)</f>
        <v>0</v>
      </c>
      <c r="M66" s="28">
        <f t="shared" si="1"/>
        <v>0</v>
      </c>
      <c r="N66" s="28">
        <f t="shared" si="2"/>
        <v>0</v>
      </c>
      <c r="O66" s="26"/>
      <c r="P66" s="26"/>
      <c r="Q66" s="26"/>
      <c r="R66" s="26"/>
      <c r="S66" s="30">
        <f t="shared" si="3"/>
        <v>0</v>
      </c>
      <c r="T66" s="15"/>
      <c r="U66" s="15"/>
      <c r="V66" s="15"/>
      <c r="W66" s="15"/>
      <c r="X66" s="15"/>
      <c r="Y66" s="15"/>
      <c r="Z66" s="15"/>
    </row>
    <row r="67" spans="1:26" ht="15.75" customHeight="1">
      <c r="A67" s="23">
        <v>4</v>
      </c>
      <c r="B67" s="24"/>
      <c r="C67" s="24"/>
      <c r="D67" s="24"/>
      <c r="E67" s="24" t="s">
        <v>35</v>
      </c>
      <c r="F67" s="25" t="s">
        <v>31</v>
      </c>
      <c r="G67" s="26"/>
      <c r="H67" s="26"/>
      <c r="I67" s="26"/>
      <c r="J67" s="27">
        <f t="shared" si="0"/>
        <v>0</v>
      </c>
      <c r="K67" s="26"/>
      <c r="L67" s="28">
        <f>IFERROR(IF($B67="n",SUM($G67:$K67)*1,SUM($G67:$K67)*VLOOKUP($B67&amp;$C67&amp;$F67,'Percentuali maggiorazioni'!$D$1:$E$9,2,FALSE)),0)</f>
        <v>0</v>
      </c>
      <c r="M67" s="28">
        <f t="shared" si="1"/>
        <v>0</v>
      </c>
      <c r="N67" s="28">
        <f t="shared" si="2"/>
        <v>0</v>
      </c>
      <c r="O67" s="26"/>
      <c r="P67" s="26"/>
      <c r="Q67" s="26"/>
      <c r="R67" s="26"/>
      <c r="S67" s="28">
        <f t="shared" si="3"/>
        <v>0</v>
      </c>
      <c r="T67" s="15"/>
      <c r="U67" s="15"/>
      <c r="V67" s="15"/>
      <c r="W67" s="15"/>
      <c r="X67" s="15"/>
      <c r="Y67" s="15"/>
      <c r="Z67" s="15"/>
    </row>
    <row r="68" spans="1:26" ht="15.75" customHeight="1">
      <c r="A68" s="23">
        <v>4</v>
      </c>
      <c r="B68" s="24"/>
      <c r="C68" s="24"/>
      <c r="D68" s="24"/>
      <c r="E68" s="24" t="s">
        <v>35</v>
      </c>
      <c r="F68" s="25" t="s">
        <v>32</v>
      </c>
      <c r="G68" s="26"/>
      <c r="H68" s="26"/>
      <c r="I68" s="26"/>
      <c r="J68" s="27">
        <f t="shared" si="0"/>
        <v>0</v>
      </c>
      <c r="K68" s="26"/>
      <c r="L68" s="28">
        <f>IFERROR(IF($B68="n",SUM($G68:$K68)*1,SUM($G68:$K68)*VLOOKUP($B68&amp;$C68&amp;$F68,'Percentuali maggiorazioni'!$D$1:$E$9,2,FALSE)),0)</f>
        <v>0</v>
      </c>
      <c r="M68" s="28">
        <f t="shared" si="1"/>
        <v>0</v>
      </c>
      <c r="N68" s="28">
        <f t="shared" si="2"/>
        <v>0</v>
      </c>
      <c r="O68" s="26"/>
      <c r="P68" s="26"/>
      <c r="Q68" s="26"/>
      <c r="R68" s="26"/>
      <c r="S68" s="28">
        <f t="shared" si="3"/>
        <v>0</v>
      </c>
      <c r="T68" s="15"/>
      <c r="U68" s="15"/>
      <c r="V68" s="15"/>
      <c r="W68" s="15"/>
      <c r="X68" s="15"/>
      <c r="Y68" s="15"/>
      <c r="Z68" s="15"/>
    </row>
    <row r="69" spans="1:26" ht="15.75" customHeight="1">
      <c r="A69" s="16">
        <v>4</v>
      </c>
      <c r="B69" s="17"/>
      <c r="C69" s="17"/>
      <c r="D69" s="17"/>
      <c r="E69" s="17" t="s">
        <v>36</v>
      </c>
      <c r="F69" s="18" t="s">
        <v>30</v>
      </c>
      <c r="G69" s="19"/>
      <c r="H69" s="19"/>
      <c r="I69" s="19"/>
      <c r="J69" s="20">
        <f t="shared" si="0"/>
        <v>0</v>
      </c>
      <c r="K69" s="19"/>
      <c r="L69" s="21">
        <f>IFERROR(IF($B69="n",SUM($G69:$K69)*1,SUM($G69:$K69)*VLOOKUP($B69&amp;$C69&amp;$F69,'Percentuali maggiorazioni'!$D$1:$E$9,2,FALSE)),0)</f>
        <v>0</v>
      </c>
      <c r="M69" s="21">
        <f t="shared" si="1"/>
        <v>0</v>
      </c>
      <c r="N69" s="21">
        <f t="shared" si="2"/>
        <v>0</v>
      </c>
      <c r="O69" s="19"/>
      <c r="P69" s="19"/>
      <c r="Q69" s="19"/>
      <c r="R69" s="19"/>
      <c r="S69" s="22">
        <f t="shared" si="3"/>
        <v>0</v>
      </c>
      <c r="T69" s="15"/>
      <c r="U69" s="15"/>
      <c r="V69" s="15"/>
      <c r="W69" s="15"/>
      <c r="X69" s="15"/>
      <c r="Y69" s="15"/>
      <c r="Z69" s="15"/>
    </row>
    <row r="70" spans="1:26" ht="15.75" customHeight="1">
      <c r="A70" s="16">
        <v>4</v>
      </c>
      <c r="B70" s="17"/>
      <c r="C70" s="17"/>
      <c r="D70" s="17"/>
      <c r="E70" s="17" t="s">
        <v>36</v>
      </c>
      <c r="F70" s="18" t="s">
        <v>31</v>
      </c>
      <c r="G70" s="19"/>
      <c r="H70" s="19"/>
      <c r="I70" s="19"/>
      <c r="J70" s="20">
        <f t="shared" si="0"/>
        <v>0</v>
      </c>
      <c r="K70" s="19"/>
      <c r="L70" s="21">
        <f>IFERROR(IF($B70="n",SUM($G70:$K70)*1,SUM($G70:$K70)*VLOOKUP($B70&amp;$C70&amp;$F70,'Percentuali maggiorazioni'!$D$1:$E$9,2,FALSE)),0)</f>
        <v>0</v>
      </c>
      <c r="M70" s="21">
        <f t="shared" si="1"/>
        <v>0</v>
      </c>
      <c r="N70" s="21">
        <f t="shared" si="2"/>
        <v>0</v>
      </c>
      <c r="O70" s="19"/>
      <c r="P70" s="19"/>
      <c r="Q70" s="19"/>
      <c r="R70" s="19"/>
      <c r="S70" s="31">
        <f t="shared" si="3"/>
        <v>0</v>
      </c>
      <c r="T70" s="15"/>
      <c r="U70" s="15"/>
      <c r="V70" s="15"/>
      <c r="W70" s="15"/>
      <c r="X70" s="15"/>
      <c r="Y70" s="15"/>
      <c r="Z70" s="15"/>
    </row>
    <row r="71" spans="1:26" ht="15.75" customHeight="1">
      <c r="A71" s="16">
        <v>4</v>
      </c>
      <c r="B71" s="17"/>
      <c r="C71" s="17"/>
      <c r="D71" s="17"/>
      <c r="E71" s="17" t="s">
        <v>36</v>
      </c>
      <c r="F71" s="18" t="s">
        <v>32</v>
      </c>
      <c r="G71" s="19"/>
      <c r="H71" s="19"/>
      <c r="I71" s="19"/>
      <c r="J71" s="20">
        <f t="shared" si="0"/>
        <v>0</v>
      </c>
      <c r="K71" s="19"/>
      <c r="L71" s="21">
        <f>IFERROR(IF($B71="n",SUM($G71:$K71)*1,SUM($G71:$K71)*VLOOKUP($B71&amp;$C71&amp;$F71,'Percentuali maggiorazioni'!$D$1:$E$9,2,FALSE)),0)</f>
        <v>0</v>
      </c>
      <c r="M71" s="21">
        <f t="shared" si="1"/>
        <v>0</v>
      </c>
      <c r="N71" s="21">
        <f t="shared" si="2"/>
        <v>0</v>
      </c>
      <c r="O71" s="19"/>
      <c r="P71" s="19"/>
      <c r="Q71" s="19"/>
      <c r="R71" s="19"/>
      <c r="S71" s="31">
        <f t="shared" si="3"/>
        <v>0</v>
      </c>
      <c r="T71" s="15"/>
      <c r="U71" s="15"/>
      <c r="V71" s="15"/>
      <c r="W71" s="15"/>
      <c r="X71" s="15"/>
      <c r="Y71" s="15"/>
      <c r="Z71" s="15"/>
    </row>
    <row r="72" spans="1:26" ht="15.75" customHeight="1">
      <c r="A72" s="23">
        <v>4</v>
      </c>
      <c r="B72" s="24"/>
      <c r="C72" s="24"/>
      <c r="D72" s="24"/>
      <c r="E72" s="24" t="s">
        <v>37</v>
      </c>
      <c r="F72" s="25" t="s">
        <v>30</v>
      </c>
      <c r="G72" s="26"/>
      <c r="H72" s="26"/>
      <c r="I72" s="26"/>
      <c r="J72" s="27">
        <f t="shared" si="0"/>
        <v>0</v>
      </c>
      <c r="K72" s="26"/>
      <c r="L72" s="28">
        <f>IFERROR(IF($B72="n",SUM($G72:$K72)*1,SUM($G72:$K72)*VLOOKUP($B72&amp;$C72&amp;$F72,'Percentuali maggiorazioni'!$D$1:$E$9,2,FALSE)),0)</f>
        <v>0</v>
      </c>
      <c r="M72" s="28">
        <f t="shared" si="1"/>
        <v>0</v>
      </c>
      <c r="N72" s="28">
        <f t="shared" si="2"/>
        <v>0</v>
      </c>
      <c r="O72" s="26"/>
      <c r="P72" s="26"/>
      <c r="Q72" s="26"/>
      <c r="R72" s="26"/>
      <c r="S72" s="30">
        <f t="shared" si="3"/>
        <v>0</v>
      </c>
      <c r="T72" s="15"/>
      <c r="U72" s="15"/>
      <c r="V72" s="15"/>
      <c r="W72" s="15"/>
      <c r="X72" s="15"/>
      <c r="Y72" s="15"/>
      <c r="Z72" s="15"/>
    </row>
    <row r="73" spans="1:26" ht="15.75" customHeight="1">
      <c r="A73" s="23">
        <v>4</v>
      </c>
      <c r="B73" s="24"/>
      <c r="C73" s="24"/>
      <c r="D73" s="24"/>
      <c r="E73" s="24" t="s">
        <v>37</v>
      </c>
      <c r="F73" s="25" t="s">
        <v>31</v>
      </c>
      <c r="G73" s="26"/>
      <c r="H73" s="26"/>
      <c r="I73" s="26"/>
      <c r="J73" s="27">
        <f t="shared" si="0"/>
        <v>0</v>
      </c>
      <c r="K73" s="26"/>
      <c r="L73" s="28">
        <f>IFERROR(IF($B73="n",SUM($G73:$K73)*1,SUM($G73:$K73)*VLOOKUP($B73&amp;$C73&amp;$F73,'Percentuali maggiorazioni'!$D$1:$E$9,2,FALSE)),0)</f>
        <v>0</v>
      </c>
      <c r="M73" s="28">
        <f t="shared" si="1"/>
        <v>0</v>
      </c>
      <c r="N73" s="28">
        <f t="shared" si="2"/>
        <v>0</v>
      </c>
      <c r="O73" s="26"/>
      <c r="P73" s="26"/>
      <c r="Q73" s="26"/>
      <c r="R73" s="26"/>
      <c r="S73" s="30">
        <f t="shared" si="3"/>
        <v>0</v>
      </c>
      <c r="T73" s="15"/>
      <c r="U73" s="15"/>
      <c r="V73" s="15"/>
      <c r="W73" s="15"/>
      <c r="X73" s="15"/>
      <c r="Y73" s="15"/>
      <c r="Z73" s="15"/>
    </row>
    <row r="74" spans="1:26" ht="15.75" customHeight="1">
      <c r="A74" s="32">
        <v>4</v>
      </c>
      <c r="B74" s="33"/>
      <c r="C74" s="33"/>
      <c r="D74" s="33"/>
      <c r="E74" s="33" t="s">
        <v>37</v>
      </c>
      <c r="F74" s="34" t="s">
        <v>32</v>
      </c>
      <c r="G74" s="35"/>
      <c r="H74" s="35"/>
      <c r="I74" s="35"/>
      <c r="J74" s="36">
        <f t="shared" si="0"/>
        <v>0</v>
      </c>
      <c r="K74" s="35"/>
      <c r="L74" s="37">
        <f>IFERROR(IF($B74="n",SUM($G74:$K74)*1,SUM($G74:$K74)*VLOOKUP($B74&amp;$C74&amp;$F74,'Percentuali maggiorazioni'!$D$1:$E$9,2,FALSE)),0)</f>
        <v>0</v>
      </c>
      <c r="M74" s="37">
        <f t="shared" si="1"/>
        <v>0</v>
      </c>
      <c r="N74" s="37">
        <f t="shared" si="2"/>
        <v>0</v>
      </c>
      <c r="O74" s="35"/>
      <c r="P74" s="35"/>
      <c r="Q74" s="35"/>
      <c r="R74" s="35"/>
      <c r="S74" s="37">
        <f t="shared" si="3"/>
        <v>0</v>
      </c>
      <c r="T74" s="15"/>
      <c r="U74" s="15"/>
      <c r="V74" s="15"/>
      <c r="W74" s="15"/>
      <c r="X74" s="15"/>
      <c r="Y74" s="15"/>
      <c r="Z74" s="15"/>
    </row>
    <row r="75" spans="1:26" ht="15.75" customHeight="1">
      <c r="A75" s="39">
        <v>5</v>
      </c>
      <c r="B75" s="40"/>
      <c r="C75" s="40"/>
      <c r="D75" s="40"/>
      <c r="E75" s="40" t="s">
        <v>29</v>
      </c>
      <c r="F75" s="41" t="s">
        <v>30</v>
      </c>
      <c r="G75" s="42"/>
      <c r="H75" s="42"/>
      <c r="I75" s="42"/>
      <c r="J75" s="43">
        <f t="shared" si="0"/>
        <v>0</v>
      </c>
      <c r="K75" s="42"/>
      <c r="L75" s="44">
        <f>IFERROR(IF($B75="n",SUM($G75:$K75)*1,SUM($G75:$K75)*VLOOKUP($B75&amp;$C75&amp;$F75,'Percentuali maggiorazioni'!$D$1:$E$9,2,FALSE)),0)</f>
        <v>0</v>
      </c>
      <c r="M75" s="44">
        <f t="shared" si="1"/>
        <v>0</v>
      </c>
      <c r="N75" s="44">
        <f t="shared" si="2"/>
        <v>0</v>
      </c>
      <c r="O75" s="42"/>
      <c r="P75" s="42"/>
      <c r="Q75" s="42"/>
      <c r="R75" s="42"/>
      <c r="S75" s="14">
        <f t="shared" si="3"/>
        <v>0</v>
      </c>
      <c r="T75" s="15"/>
      <c r="U75" s="15"/>
      <c r="V75" s="15"/>
      <c r="W75" s="15"/>
      <c r="X75" s="15"/>
      <c r="Y75" s="15"/>
      <c r="Z75" s="15"/>
    </row>
    <row r="76" spans="1:26" ht="15.75" customHeight="1">
      <c r="A76" s="16">
        <v>5</v>
      </c>
      <c r="B76" s="17"/>
      <c r="C76" s="17"/>
      <c r="D76" s="17"/>
      <c r="E76" s="17" t="s">
        <v>29</v>
      </c>
      <c r="F76" s="18" t="s">
        <v>31</v>
      </c>
      <c r="G76" s="19"/>
      <c r="H76" s="19"/>
      <c r="I76" s="19"/>
      <c r="J76" s="20">
        <f t="shared" si="0"/>
        <v>0</v>
      </c>
      <c r="K76" s="19"/>
      <c r="L76" s="21">
        <f>IFERROR(IF($B76="n",SUM($G76:$K76)*1,SUM($G76:$K76)*VLOOKUP($B76&amp;$C76&amp;$F76,'Percentuali maggiorazioni'!$D$1:$E$9,2,FALSE)),0)</f>
        <v>0</v>
      </c>
      <c r="M76" s="21">
        <f t="shared" si="1"/>
        <v>0</v>
      </c>
      <c r="N76" s="21">
        <f t="shared" si="2"/>
        <v>0</v>
      </c>
      <c r="O76" s="19"/>
      <c r="P76" s="19"/>
      <c r="Q76" s="19"/>
      <c r="R76" s="19"/>
      <c r="S76" s="22">
        <f t="shared" si="3"/>
        <v>0</v>
      </c>
      <c r="T76" s="15"/>
      <c r="U76" s="15"/>
      <c r="V76" s="15"/>
      <c r="W76" s="15"/>
      <c r="X76" s="15"/>
      <c r="Y76" s="15"/>
      <c r="Z76" s="15"/>
    </row>
    <row r="77" spans="1:26" ht="15.75" customHeight="1">
      <c r="A77" s="16">
        <v>5</v>
      </c>
      <c r="B77" s="17"/>
      <c r="C77" s="17"/>
      <c r="D77" s="17"/>
      <c r="E77" s="17" t="s">
        <v>29</v>
      </c>
      <c r="F77" s="18" t="s">
        <v>32</v>
      </c>
      <c r="G77" s="19"/>
      <c r="H77" s="19"/>
      <c r="I77" s="19"/>
      <c r="J77" s="20">
        <f t="shared" si="0"/>
        <v>0</v>
      </c>
      <c r="K77" s="19"/>
      <c r="L77" s="21">
        <f>IFERROR(IF($B77="n",SUM($G77:$K77)*1,SUM($G77:$K77)*VLOOKUP($B77&amp;$C77&amp;$F77,'Percentuali maggiorazioni'!$D$1:$E$9,2,FALSE)),0)</f>
        <v>0</v>
      </c>
      <c r="M77" s="21">
        <f t="shared" si="1"/>
        <v>0</v>
      </c>
      <c r="N77" s="21">
        <f t="shared" si="2"/>
        <v>0</v>
      </c>
      <c r="O77" s="19"/>
      <c r="P77" s="19"/>
      <c r="Q77" s="19"/>
      <c r="R77" s="19"/>
      <c r="S77" s="21">
        <f t="shared" si="3"/>
        <v>0</v>
      </c>
      <c r="T77" s="15"/>
      <c r="U77" s="15"/>
      <c r="V77" s="15"/>
      <c r="W77" s="15"/>
      <c r="X77" s="15"/>
      <c r="Y77" s="15"/>
      <c r="Z77" s="15"/>
    </row>
    <row r="78" spans="1:26" ht="15.75" customHeight="1">
      <c r="A78" s="23">
        <v>5</v>
      </c>
      <c r="B78" s="24"/>
      <c r="C78" s="24"/>
      <c r="D78" s="24"/>
      <c r="E78" s="24" t="s">
        <v>33</v>
      </c>
      <c r="F78" s="25" t="s">
        <v>30</v>
      </c>
      <c r="G78" s="26"/>
      <c r="H78" s="26"/>
      <c r="I78" s="26"/>
      <c r="J78" s="27">
        <f t="shared" si="0"/>
        <v>0</v>
      </c>
      <c r="K78" s="26"/>
      <c r="L78" s="28">
        <f>IFERROR(IF($B78="n",SUM($G78:$K78)*1,SUM($G78:$K78)*VLOOKUP($B78&amp;$C78&amp;$F78,'Percentuali maggiorazioni'!$D$1:$E$9,2,FALSE)),0)</f>
        <v>0</v>
      </c>
      <c r="M78" s="28">
        <f t="shared" si="1"/>
        <v>0</v>
      </c>
      <c r="N78" s="28">
        <f t="shared" si="2"/>
        <v>0</v>
      </c>
      <c r="O78" s="26"/>
      <c r="P78" s="26"/>
      <c r="Q78" s="26"/>
      <c r="R78" s="26"/>
      <c r="S78" s="28">
        <f t="shared" si="3"/>
        <v>0</v>
      </c>
      <c r="T78" s="15"/>
      <c r="U78" s="15"/>
      <c r="V78" s="15"/>
      <c r="W78" s="15"/>
      <c r="X78" s="15"/>
      <c r="Y78" s="15"/>
      <c r="Z78" s="15"/>
    </row>
    <row r="79" spans="1:26" ht="15.75" customHeight="1">
      <c r="A79" s="23">
        <v>5</v>
      </c>
      <c r="B79" s="24"/>
      <c r="C79" s="24"/>
      <c r="D79" s="24"/>
      <c r="E79" s="24" t="s">
        <v>33</v>
      </c>
      <c r="F79" s="25" t="s">
        <v>31</v>
      </c>
      <c r="G79" s="26"/>
      <c r="H79" s="26"/>
      <c r="I79" s="26"/>
      <c r="J79" s="27">
        <f t="shared" si="0"/>
        <v>0</v>
      </c>
      <c r="K79" s="26"/>
      <c r="L79" s="28">
        <f>IFERROR(IF($B79="n",SUM($G79:$K79)*1,SUM($G79:$K79)*VLOOKUP($B79&amp;$C79&amp;$F79,'Percentuali maggiorazioni'!$D$1:$E$9,2,FALSE)),0)</f>
        <v>0</v>
      </c>
      <c r="M79" s="28">
        <f t="shared" si="1"/>
        <v>0</v>
      </c>
      <c r="N79" s="28">
        <f t="shared" si="2"/>
        <v>0</v>
      </c>
      <c r="O79" s="26"/>
      <c r="P79" s="26"/>
      <c r="Q79" s="26"/>
      <c r="R79" s="26"/>
      <c r="S79" s="29">
        <f t="shared" si="3"/>
        <v>0</v>
      </c>
      <c r="T79" s="15"/>
      <c r="U79" s="15"/>
      <c r="V79" s="15"/>
      <c r="W79" s="15"/>
      <c r="X79" s="15"/>
      <c r="Y79" s="15"/>
      <c r="Z79" s="15"/>
    </row>
    <row r="80" spans="1:26" ht="15.75" customHeight="1">
      <c r="A80" s="23">
        <v>5</v>
      </c>
      <c r="B80" s="24"/>
      <c r="C80" s="24"/>
      <c r="D80" s="24"/>
      <c r="E80" s="24" t="s">
        <v>33</v>
      </c>
      <c r="F80" s="25" t="s">
        <v>32</v>
      </c>
      <c r="G80" s="26"/>
      <c r="H80" s="26"/>
      <c r="I80" s="26"/>
      <c r="J80" s="27">
        <f t="shared" si="0"/>
        <v>0</v>
      </c>
      <c r="K80" s="26"/>
      <c r="L80" s="28">
        <f>IFERROR(IF($B80="n",SUM($G80:$K80)*1,SUM($G80:$K80)*VLOOKUP($B80&amp;$C80&amp;$F80,'Percentuali maggiorazioni'!$D$1:$E$9,2,FALSE)),0)</f>
        <v>0</v>
      </c>
      <c r="M80" s="28">
        <f t="shared" si="1"/>
        <v>0</v>
      </c>
      <c r="N80" s="28">
        <f t="shared" si="2"/>
        <v>0</v>
      </c>
      <c r="O80" s="26"/>
      <c r="P80" s="26"/>
      <c r="Q80" s="26"/>
      <c r="R80" s="26"/>
      <c r="S80" s="30">
        <f t="shared" si="3"/>
        <v>0</v>
      </c>
      <c r="T80" s="15"/>
      <c r="U80" s="15"/>
      <c r="V80" s="15"/>
      <c r="W80" s="15"/>
      <c r="X80" s="15"/>
      <c r="Y80" s="15"/>
      <c r="Z80" s="15"/>
    </row>
    <row r="81" spans="1:26" ht="15.75" customHeight="1">
      <c r="A81" s="16">
        <v>5</v>
      </c>
      <c r="B81" s="17"/>
      <c r="C81" s="17"/>
      <c r="D81" s="17"/>
      <c r="E81" s="17" t="s">
        <v>34</v>
      </c>
      <c r="F81" s="18" t="s">
        <v>30</v>
      </c>
      <c r="G81" s="19"/>
      <c r="H81" s="19"/>
      <c r="I81" s="19"/>
      <c r="J81" s="20">
        <f t="shared" si="0"/>
        <v>0</v>
      </c>
      <c r="K81" s="19"/>
      <c r="L81" s="21">
        <f>IFERROR(IF($B81="n",SUM($G81:$K81)*1,SUM($G81:$K81)*VLOOKUP($B81&amp;$C81&amp;$F81,'Percentuali maggiorazioni'!$D$1:$E$9,2,FALSE)),0)</f>
        <v>0</v>
      </c>
      <c r="M81" s="21">
        <f t="shared" si="1"/>
        <v>0</v>
      </c>
      <c r="N81" s="21">
        <f t="shared" si="2"/>
        <v>0</v>
      </c>
      <c r="O81" s="19"/>
      <c r="P81" s="19"/>
      <c r="Q81" s="19"/>
      <c r="R81" s="19"/>
      <c r="S81" s="31">
        <f t="shared" si="3"/>
        <v>0</v>
      </c>
      <c r="T81" s="15"/>
      <c r="U81" s="15"/>
      <c r="V81" s="15"/>
      <c r="W81" s="15"/>
      <c r="X81" s="15"/>
      <c r="Y81" s="15"/>
      <c r="Z81" s="15"/>
    </row>
    <row r="82" spans="1:26" ht="15.75" customHeight="1">
      <c r="A82" s="16">
        <v>5</v>
      </c>
      <c r="B82" s="17"/>
      <c r="C82" s="17"/>
      <c r="D82" s="17"/>
      <c r="E82" s="17" t="s">
        <v>34</v>
      </c>
      <c r="F82" s="18" t="s">
        <v>31</v>
      </c>
      <c r="G82" s="19"/>
      <c r="H82" s="19"/>
      <c r="I82" s="19"/>
      <c r="J82" s="20">
        <f t="shared" si="0"/>
        <v>0</v>
      </c>
      <c r="K82" s="19"/>
      <c r="L82" s="21">
        <f>IFERROR(IF($B82="n",SUM($G82:$K82)*1,SUM($G82:$K82)*VLOOKUP($B82&amp;$C82&amp;$F82,'Percentuali maggiorazioni'!$D$1:$E$9,2,FALSE)),0)</f>
        <v>0</v>
      </c>
      <c r="M82" s="21">
        <f t="shared" si="1"/>
        <v>0</v>
      </c>
      <c r="N82" s="21">
        <f t="shared" si="2"/>
        <v>0</v>
      </c>
      <c r="O82" s="19"/>
      <c r="P82" s="19"/>
      <c r="Q82" s="19"/>
      <c r="R82" s="19"/>
      <c r="S82" s="31">
        <f t="shared" si="3"/>
        <v>0</v>
      </c>
      <c r="T82" s="15"/>
      <c r="U82" s="15"/>
      <c r="V82" s="15"/>
      <c r="W82" s="15"/>
      <c r="X82" s="15"/>
      <c r="Y82" s="15"/>
      <c r="Z82" s="15"/>
    </row>
    <row r="83" spans="1:26" ht="15.75" customHeight="1">
      <c r="A83" s="16">
        <v>5</v>
      </c>
      <c r="B83" s="17"/>
      <c r="C83" s="17"/>
      <c r="D83" s="17"/>
      <c r="E83" s="17" t="s">
        <v>34</v>
      </c>
      <c r="F83" s="18" t="s">
        <v>32</v>
      </c>
      <c r="G83" s="19"/>
      <c r="H83" s="19"/>
      <c r="I83" s="19"/>
      <c r="J83" s="20">
        <f t="shared" si="0"/>
        <v>0</v>
      </c>
      <c r="K83" s="19"/>
      <c r="L83" s="21">
        <f>IFERROR(IF($B83="n",SUM($G83:$K83)*1,SUM($G83:$K83)*VLOOKUP($B83&amp;$C83&amp;$F83,'Percentuali maggiorazioni'!$D$1:$E$9,2,FALSE)),0)</f>
        <v>0</v>
      </c>
      <c r="M83" s="21">
        <f t="shared" si="1"/>
        <v>0</v>
      </c>
      <c r="N83" s="21">
        <f t="shared" si="2"/>
        <v>0</v>
      </c>
      <c r="O83" s="19"/>
      <c r="P83" s="19"/>
      <c r="Q83" s="19"/>
      <c r="R83" s="19"/>
      <c r="S83" s="31">
        <f t="shared" si="3"/>
        <v>0</v>
      </c>
      <c r="T83" s="15"/>
      <c r="U83" s="15"/>
      <c r="V83" s="15"/>
      <c r="W83" s="15"/>
      <c r="X83" s="15"/>
      <c r="Y83" s="15"/>
      <c r="Z83" s="15"/>
    </row>
    <row r="84" spans="1:26" ht="15.75" customHeight="1">
      <c r="A84" s="23">
        <v>5</v>
      </c>
      <c r="B84" s="24"/>
      <c r="C84" s="24"/>
      <c r="D84" s="24"/>
      <c r="E84" s="24" t="s">
        <v>35</v>
      </c>
      <c r="F84" s="25" t="s">
        <v>30</v>
      </c>
      <c r="G84" s="26"/>
      <c r="H84" s="26"/>
      <c r="I84" s="26"/>
      <c r="J84" s="27">
        <f t="shared" si="0"/>
        <v>0</v>
      </c>
      <c r="K84" s="26"/>
      <c r="L84" s="28">
        <f>IFERROR(IF($B84="n",SUM($G84:$K84)*1,SUM($G84:$K84)*VLOOKUP($B84&amp;$C84&amp;$F84,'Percentuali maggiorazioni'!$D$1:$E$9,2,FALSE)),0)</f>
        <v>0</v>
      </c>
      <c r="M84" s="28">
        <f t="shared" si="1"/>
        <v>0</v>
      </c>
      <c r="N84" s="28">
        <f t="shared" si="2"/>
        <v>0</v>
      </c>
      <c r="O84" s="26"/>
      <c r="P84" s="26"/>
      <c r="Q84" s="26"/>
      <c r="R84" s="26"/>
      <c r="S84" s="30">
        <f t="shared" si="3"/>
        <v>0</v>
      </c>
      <c r="T84" s="15"/>
      <c r="U84" s="15"/>
      <c r="V84" s="15"/>
      <c r="W84" s="15"/>
      <c r="X84" s="15"/>
      <c r="Y84" s="15"/>
      <c r="Z84" s="15"/>
    </row>
    <row r="85" spans="1:26" ht="15.75" customHeight="1">
      <c r="A85" s="23">
        <v>5</v>
      </c>
      <c r="B85" s="24"/>
      <c r="C85" s="24"/>
      <c r="D85" s="24"/>
      <c r="E85" s="24" t="s">
        <v>35</v>
      </c>
      <c r="F85" s="25" t="s">
        <v>31</v>
      </c>
      <c r="G85" s="26"/>
      <c r="H85" s="26"/>
      <c r="I85" s="26"/>
      <c r="J85" s="27">
        <f t="shared" si="0"/>
        <v>0</v>
      </c>
      <c r="K85" s="26"/>
      <c r="L85" s="28">
        <f>IFERROR(IF($B85="n",SUM($G85:$K85)*1,SUM($G85:$K85)*VLOOKUP($B85&amp;$C85&amp;$F85,'Percentuali maggiorazioni'!$D$1:$E$9,2,FALSE)),0)</f>
        <v>0</v>
      </c>
      <c r="M85" s="28">
        <f t="shared" si="1"/>
        <v>0</v>
      </c>
      <c r="N85" s="28">
        <f t="shared" si="2"/>
        <v>0</v>
      </c>
      <c r="O85" s="26"/>
      <c r="P85" s="26"/>
      <c r="Q85" s="26"/>
      <c r="R85" s="26"/>
      <c r="S85" s="28">
        <f t="shared" si="3"/>
        <v>0</v>
      </c>
      <c r="T85" s="15"/>
      <c r="U85" s="15"/>
      <c r="V85" s="15"/>
      <c r="W85" s="15"/>
      <c r="X85" s="15"/>
      <c r="Y85" s="15"/>
      <c r="Z85" s="15"/>
    </row>
    <row r="86" spans="1:26" ht="15.75" customHeight="1">
      <c r="A86" s="23">
        <v>5</v>
      </c>
      <c r="B86" s="24"/>
      <c r="C86" s="24"/>
      <c r="D86" s="24"/>
      <c r="E86" s="24" t="s">
        <v>35</v>
      </c>
      <c r="F86" s="25" t="s">
        <v>32</v>
      </c>
      <c r="G86" s="26"/>
      <c r="H86" s="26"/>
      <c r="I86" s="26"/>
      <c r="J86" s="27">
        <f t="shared" si="0"/>
        <v>0</v>
      </c>
      <c r="K86" s="26"/>
      <c r="L86" s="28">
        <f>IFERROR(IF($B86="n",SUM($G86:$K86)*1,SUM($G86:$K86)*VLOOKUP($B86&amp;$C86&amp;$F86,'Percentuali maggiorazioni'!$D$1:$E$9,2,FALSE)),0)</f>
        <v>0</v>
      </c>
      <c r="M86" s="28">
        <f t="shared" si="1"/>
        <v>0</v>
      </c>
      <c r="N86" s="28">
        <f t="shared" si="2"/>
        <v>0</v>
      </c>
      <c r="O86" s="26"/>
      <c r="P86" s="26"/>
      <c r="Q86" s="26"/>
      <c r="R86" s="26"/>
      <c r="S86" s="28">
        <f t="shared" si="3"/>
        <v>0</v>
      </c>
      <c r="T86" s="15"/>
      <c r="U86" s="15"/>
      <c r="V86" s="15"/>
      <c r="W86" s="15"/>
      <c r="X86" s="15"/>
      <c r="Y86" s="15"/>
      <c r="Z86" s="15"/>
    </row>
    <row r="87" spans="1:26" ht="15.75" customHeight="1">
      <c r="A87" s="16">
        <v>5</v>
      </c>
      <c r="B87" s="17"/>
      <c r="C87" s="17"/>
      <c r="D87" s="17"/>
      <c r="E87" s="17" t="s">
        <v>36</v>
      </c>
      <c r="F87" s="18" t="s">
        <v>30</v>
      </c>
      <c r="G87" s="19"/>
      <c r="H87" s="19"/>
      <c r="I87" s="19"/>
      <c r="J87" s="20">
        <f t="shared" si="0"/>
        <v>0</v>
      </c>
      <c r="K87" s="19"/>
      <c r="L87" s="21">
        <f>IFERROR(IF($B87="n",SUM($G87:$K87)*1,SUM($G87:$K87)*VLOOKUP($B87&amp;$C87&amp;$F87,'Percentuali maggiorazioni'!$D$1:$E$9,2,FALSE)),0)</f>
        <v>0</v>
      </c>
      <c r="M87" s="21">
        <f t="shared" si="1"/>
        <v>0</v>
      </c>
      <c r="N87" s="21">
        <f t="shared" si="2"/>
        <v>0</v>
      </c>
      <c r="O87" s="19"/>
      <c r="P87" s="19"/>
      <c r="Q87" s="19"/>
      <c r="R87" s="19"/>
      <c r="S87" s="22">
        <f t="shared" si="3"/>
        <v>0</v>
      </c>
      <c r="T87" s="15"/>
      <c r="U87" s="15"/>
      <c r="V87" s="15"/>
      <c r="W87" s="15"/>
      <c r="X87" s="15"/>
      <c r="Y87" s="15"/>
      <c r="Z87" s="15"/>
    </row>
    <row r="88" spans="1:26" ht="15.75" customHeight="1">
      <c r="A88" s="16">
        <v>5</v>
      </c>
      <c r="B88" s="17"/>
      <c r="C88" s="17"/>
      <c r="D88" s="17"/>
      <c r="E88" s="17" t="s">
        <v>36</v>
      </c>
      <c r="F88" s="18" t="s">
        <v>31</v>
      </c>
      <c r="G88" s="19"/>
      <c r="H88" s="19"/>
      <c r="I88" s="19"/>
      <c r="J88" s="20">
        <f t="shared" si="0"/>
        <v>0</v>
      </c>
      <c r="K88" s="19"/>
      <c r="L88" s="21">
        <f>IFERROR(IF($B88="n",SUM($G88:$K88)*1,SUM($G88:$K88)*VLOOKUP($B88&amp;$C88&amp;$F88,'Percentuali maggiorazioni'!$D$1:$E$9,2,FALSE)),0)</f>
        <v>0</v>
      </c>
      <c r="M88" s="21">
        <f t="shared" si="1"/>
        <v>0</v>
      </c>
      <c r="N88" s="21">
        <f t="shared" si="2"/>
        <v>0</v>
      </c>
      <c r="O88" s="19"/>
      <c r="P88" s="19"/>
      <c r="Q88" s="19"/>
      <c r="R88" s="19"/>
      <c r="S88" s="31">
        <f t="shared" si="3"/>
        <v>0</v>
      </c>
      <c r="T88" s="15"/>
      <c r="U88" s="15"/>
      <c r="V88" s="15"/>
      <c r="W88" s="15"/>
      <c r="X88" s="15"/>
      <c r="Y88" s="15"/>
      <c r="Z88" s="15"/>
    </row>
    <row r="89" spans="1:26" ht="15.75" customHeight="1">
      <c r="A89" s="16">
        <v>5</v>
      </c>
      <c r="B89" s="17"/>
      <c r="C89" s="17"/>
      <c r="D89" s="17"/>
      <c r="E89" s="17" t="s">
        <v>36</v>
      </c>
      <c r="F89" s="18" t="s">
        <v>32</v>
      </c>
      <c r="G89" s="19"/>
      <c r="H89" s="19"/>
      <c r="I89" s="19"/>
      <c r="J89" s="20">
        <f t="shared" si="0"/>
        <v>0</v>
      </c>
      <c r="K89" s="19"/>
      <c r="L89" s="21">
        <f>IFERROR(IF($B89="n",SUM($G89:$K89)*1,SUM($G89:$K89)*VLOOKUP($B89&amp;$C89&amp;$F89,'Percentuali maggiorazioni'!$D$1:$E$9,2,FALSE)),0)</f>
        <v>0</v>
      </c>
      <c r="M89" s="21">
        <f t="shared" si="1"/>
        <v>0</v>
      </c>
      <c r="N89" s="21">
        <f t="shared" si="2"/>
        <v>0</v>
      </c>
      <c r="O89" s="19"/>
      <c r="P89" s="19"/>
      <c r="Q89" s="19"/>
      <c r="R89" s="19"/>
      <c r="S89" s="31">
        <f t="shared" si="3"/>
        <v>0</v>
      </c>
      <c r="T89" s="15"/>
      <c r="U89" s="15"/>
      <c r="V89" s="15"/>
      <c r="W89" s="15"/>
      <c r="X89" s="15"/>
      <c r="Y89" s="15"/>
      <c r="Z89" s="15"/>
    </row>
    <row r="90" spans="1:26" ht="15.75" customHeight="1">
      <c r="A90" s="23">
        <v>5</v>
      </c>
      <c r="B90" s="24"/>
      <c r="C90" s="24"/>
      <c r="D90" s="24"/>
      <c r="E90" s="24" t="s">
        <v>37</v>
      </c>
      <c r="F90" s="25" t="s">
        <v>30</v>
      </c>
      <c r="G90" s="26"/>
      <c r="H90" s="26"/>
      <c r="I90" s="26"/>
      <c r="J90" s="27">
        <f t="shared" si="0"/>
        <v>0</v>
      </c>
      <c r="K90" s="26"/>
      <c r="L90" s="28">
        <f>IFERROR(IF($B90="n",SUM($G90:$K90)*1,SUM($G90:$K90)*VLOOKUP($B90&amp;$C90&amp;$F90,'Percentuali maggiorazioni'!$D$1:$E$9,2,FALSE)),0)</f>
        <v>0</v>
      </c>
      <c r="M90" s="28">
        <f t="shared" si="1"/>
        <v>0</v>
      </c>
      <c r="N90" s="28">
        <f t="shared" si="2"/>
        <v>0</v>
      </c>
      <c r="O90" s="26"/>
      <c r="P90" s="26"/>
      <c r="Q90" s="26"/>
      <c r="R90" s="26"/>
      <c r="S90" s="30">
        <f t="shared" si="3"/>
        <v>0</v>
      </c>
      <c r="T90" s="15"/>
      <c r="U90" s="15"/>
      <c r="V90" s="15"/>
      <c r="W90" s="15"/>
      <c r="X90" s="15"/>
      <c r="Y90" s="15"/>
      <c r="Z90" s="15"/>
    </row>
    <row r="91" spans="1:26" ht="15.75" customHeight="1">
      <c r="A91" s="23">
        <v>5</v>
      </c>
      <c r="B91" s="24"/>
      <c r="C91" s="24"/>
      <c r="D91" s="24"/>
      <c r="E91" s="24" t="s">
        <v>37</v>
      </c>
      <c r="F91" s="25" t="s">
        <v>31</v>
      </c>
      <c r="G91" s="26"/>
      <c r="H91" s="26"/>
      <c r="I91" s="26"/>
      <c r="J91" s="27">
        <f t="shared" si="0"/>
        <v>0</v>
      </c>
      <c r="K91" s="26"/>
      <c r="L91" s="28">
        <f>IFERROR(IF($B91="n",SUM($G91:$K91)*1,SUM($G91:$K91)*VLOOKUP($B91&amp;$C91&amp;$F91,'Percentuali maggiorazioni'!$D$1:$E$9,2,FALSE)),0)</f>
        <v>0</v>
      </c>
      <c r="M91" s="28">
        <f t="shared" si="1"/>
        <v>0</v>
      </c>
      <c r="N91" s="28">
        <f t="shared" si="2"/>
        <v>0</v>
      </c>
      <c r="O91" s="26"/>
      <c r="P91" s="26"/>
      <c r="Q91" s="26"/>
      <c r="R91" s="26"/>
      <c r="S91" s="30">
        <f t="shared" si="3"/>
        <v>0</v>
      </c>
      <c r="T91" s="15"/>
      <c r="U91" s="15"/>
      <c r="V91" s="15"/>
      <c r="W91" s="15"/>
      <c r="X91" s="15"/>
      <c r="Y91" s="15"/>
      <c r="Z91" s="15"/>
    </row>
    <row r="92" spans="1:26" ht="15.75" customHeight="1">
      <c r="A92" s="32">
        <v>5</v>
      </c>
      <c r="B92" s="33"/>
      <c r="C92" s="33"/>
      <c r="D92" s="33"/>
      <c r="E92" s="33" t="s">
        <v>37</v>
      </c>
      <c r="F92" s="34" t="s">
        <v>32</v>
      </c>
      <c r="G92" s="35"/>
      <c r="H92" s="35"/>
      <c r="I92" s="35"/>
      <c r="J92" s="36">
        <f t="shared" si="0"/>
        <v>0</v>
      </c>
      <c r="K92" s="35"/>
      <c r="L92" s="37">
        <f>IFERROR(IF($B92="n",SUM($G92:$K92)*1,SUM($G92:$K92)*VLOOKUP($B92&amp;$C92&amp;$F92,'Percentuali maggiorazioni'!$D$1:$E$9,2,FALSE)),0)</f>
        <v>0</v>
      </c>
      <c r="M92" s="37">
        <f t="shared" si="1"/>
        <v>0</v>
      </c>
      <c r="N92" s="37">
        <f t="shared" si="2"/>
        <v>0</v>
      </c>
      <c r="O92" s="35"/>
      <c r="P92" s="35"/>
      <c r="Q92" s="35"/>
      <c r="R92" s="35"/>
      <c r="S92" s="37">
        <f t="shared" si="3"/>
        <v>0</v>
      </c>
      <c r="T92" s="15"/>
      <c r="U92" s="15"/>
      <c r="V92" s="15"/>
      <c r="W92" s="15"/>
      <c r="X92" s="15"/>
      <c r="Y92" s="15"/>
      <c r="Z92" s="15"/>
    </row>
    <row r="93" spans="1:26" ht="15.75" customHeight="1">
      <c r="A93" s="39">
        <v>6</v>
      </c>
      <c r="B93" s="40"/>
      <c r="C93" s="40"/>
      <c r="D93" s="40"/>
      <c r="E93" s="40" t="s">
        <v>29</v>
      </c>
      <c r="F93" s="41" t="s">
        <v>30</v>
      </c>
      <c r="G93" s="42"/>
      <c r="H93" s="42"/>
      <c r="I93" s="42"/>
      <c r="J93" s="43">
        <f t="shared" si="0"/>
        <v>0</v>
      </c>
      <c r="K93" s="42"/>
      <c r="L93" s="44">
        <f>IFERROR(IF($B93="n",SUM($G93:$K93)*1,SUM($G93:$K93)*VLOOKUP($B93&amp;$C93&amp;$F93,'Percentuali maggiorazioni'!$D$1:$E$9,2,FALSE)),0)</f>
        <v>0</v>
      </c>
      <c r="M93" s="44">
        <f t="shared" si="1"/>
        <v>0</v>
      </c>
      <c r="N93" s="44">
        <f t="shared" si="2"/>
        <v>0</v>
      </c>
      <c r="O93" s="42"/>
      <c r="P93" s="42"/>
      <c r="Q93" s="42"/>
      <c r="R93" s="42"/>
      <c r="S93" s="14">
        <f t="shared" si="3"/>
        <v>0</v>
      </c>
      <c r="T93" s="15"/>
      <c r="U93" s="15"/>
      <c r="V93" s="15"/>
      <c r="W93" s="15"/>
      <c r="X93" s="15"/>
      <c r="Y93" s="15"/>
      <c r="Z93" s="15"/>
    </row>
    <row r="94" spans="1:26" ht="15.75" customHeight="1">
      <c r="A94" s="16">
        <v>6</v>
      </c>
      <c r="B94" s="17"/>
      <c r="C94" s="17"/>
      <c r="D94" s="17"/>
      <c r="E94" s="17" t="s">
        <v>29</v>
      </c>
      <c r="F94" s="18" t="s">
        <v>31</v>
      </c>
      <c r="G94" s="19"/>
      <c r="H94" s="19"/>
      <c r="I94" s="19"/>
      <c r="J94" s="20">
        <f t="shared" si="0"/>
        <v>0</v>
      </c>
      <c r="K94" s="19"/>
      <c r="L94" s="21">
        <f>IFERROR(IF($B94="n",SUM($G94:$K94)*1,SUM($G94:$K94)*VLOOKUP($B94&amp;$C94&amp;$F94,'Percentuali maggiorazioni'!$D$1:$E$9,2,FALSE)),0)</f>
        <v>0</v>
      </c>
      <c r="M94" s="21">
        <f t="shared" si="1"/>
        <v>0</v>
      </c>
      <c r="N94" s="21">
        <f t="shared" si="2"/>
        <v>0</v>
      </c>
      <c r="O94" s="19"/>
      <c r="P94" s="19"/>
      <c r="Q94" s="19"/>
      <c r="R94" s="19"/>
      <c r="S94" s="22">
        <f t="shared" si="3"/>
        <v>0</v>
      </c>
      <c r="T94" s="15"/>
      <c r="U94" s="15"/>
      <c r="V94" s="15"/>
      <c r="W94" s="15"/>
      <c r="X94" s="15"/>
      <c r="Y94" s="15"/>
      <c r="Z94" s="15"/>
    </row>
    <row r="95" spans="1:26" ht="15.75" customHeight="1">
      <c r="A95" s="16">
        <v>6</v>
      </c>
      <c r="B95" s="17"/>
      <c r="C95" s="17"/>
      <c r="D95" s="17"/>
      <c r="E95" s="17" t="s">
        <v>29</v>
      </c>
      <c r="F95" s="18" t="s">
        <v>32</v>
      </c>
      <c r="G95" s="19"/>
      <c r="H95" s="19"/>
      <c r="I95" s="19"/>
      <c r="J95" s="20">
        <f t="shared" si="0"/>
        <v>0</v>
      </c>
      <c r="K95" s="19"/>
      <c r="L95" s="21">
        <f>IFERROR(IF($B95="n",SUM($G95:$K95)*1,SUM($G95:$K95)*VLOOKUP($B95&amp;$C95&amp;$F95,'Percentuali maggiorazioni'!$D$1:$E$9,2,FALSE)),0)</f>
        <v>0</v>
      </c>
      <c r="M95" s="21">
        <f t="shared" si="1"/>
        <v>0</v>
      </c>
      <c r="N95" s="21">
        <f t="shared" si="2"/>
        <v>0</v>
      </c>
      <c r="O95" s="19"/>
      <c r="P95" s="19"/>
      <c r="Q95" s="19"/>
      <c r="R95" s="19"/>
      <c r="S95" s="21">
        <f t="shared" si="3"/>
        <v>0</v>
      </c>
      <c r="T95" s="15"/>
      <c r="U95" s="15"/>
      <c r="V95" s="15"/>
      <c r="W95" s="15"/>
      <c r="X95" s="15"/>
      <c r="Y95" s="15"/>
      <c r="Z95" s="15"/>
    </row>
    <row r="96" spans="1:26" ht="15.75" customHeight="1">
      <c r="A96" s="23">
        <v>6</v>
      </c>
      <c r="B96" s="24"/>
      <c r="C96" s="24"/>
      <c r="D96" s="24"/>
      <c r="E96" s="24" t="s">
        <v>33</v>
      </c>
      <c r="F96" s="25" t="s">
        <v>30</v>
      </c>
      <c r="G96" s="26"/>
      <c r="H96" s="26"/>
      <c r="I96" s="26"/>
      <c r="J96" s="27">
        <f t="shared" si="0"/>
        <v>0</v>
      </c>
      <c r="K96" s="26"/>
      <c r="L96" s="28">
        <f>IFERROR(IF($B96="n",SUM($G96:$K96)*1,SUM($G96:$K96)*VLOOKUP($B96&amp;$C96&amp;$F96,'Percentuali maggiorazioni'!$D$1:$E$9,2,FALSE)),0)</f>
        <v>0</v>
      </c>
      <c r="M96" s="28">
        <f t="shared" si="1"/>
        <v>0</v>
      </c>
      <c r="N96" s="28">
        <f t="shared" si="2"/>
        <v>0</v>
      </c>
      <c r="O96" s="26"/>
      <c r="P96" s="26"/>
      <c r="Q96" s="26"/>
      <c r="R96" s="26"/>
      <c r="S96" s="28">
        <f t="shared" si="3"/>
        <v>0</v>
      </c>
      <c r="T96" s="15"/>
      <c r="U96" s="15"/>
      <c r="V96" s="15"/>
      <c r="W96" s="15"/>
      <c r="X96" s="15"/>
      <c r="Y96" s="15"/>
      <c r="Z96" s="15"/>
    </row>
    <row r="97" spans="1:26" ht="15.75" customHeight="1">
      <c r="A97" s="23">
        <v>6</v>
      </c>
      <c r="B97" s="24"/>
      <c r="C97" s="24"/>
      <c r="D97" s="24"/>
      <c r="E97" s="24" t="s">
        <v>33</v>
      </c>
      <c r="F97" s="25" t="s">
        <v>31</v>
      </c>
      <c r="G97" s="26"/>
      <c r="H97" s="26"/>
      <c r="I97" s="26"/>
      <c r="J97" s="27">
        <f t="shared" si="0"/>
        <v>0</v>
      </c>
      <c r="K97" s="26"/>
      <c r="L97" s="28">
        <f>IFERROR(IF($B97="n",SUM($G97:$K97)*1,SUM($G97:$K97)*VLOOKUP($B97&amp;$C97&amp;$F97,'Percentuali maggiorazioni'!$D$1:$E$9,2,FALSE)),0)</f>
        <v>0</v>
      </c>
      <c r="M97" s="28">
        <f t="shared" si="1"/>
        <v>0</v>
      </c>
      <c r="N97" s="28">
        <f t="shared" si="2"/>
        <v>0</v>
      </c>
      <c r="O97" s="26"/>
      <c r="P97" s="26"/>
      <c r="Q97" s="26"/>
      <c r="R97" s="26"/>
      <c r="S97" s="29">
        <f t="shared" si="3"/>
        <v>0</v>
      </c>
      <c r="T97" s="15"/>
      <c r="U97" s="15"/>
      <c r="V97" s="15"/>
      <c r="W97" s="15"/>
      <c r="X97" s="15"/>
      <c r="Y97" s="15"/>
      <c r="Z97" s="15"/>
    </row>
    <row r="98" spans="1:26" ht="15.75" customHeight="1">
      <c r="A98" s="23">
        <v>6</v>
      </c>
      <c r="B98" s="24"/>
      <c r="C98" s="24"/>
      <c r="D98" s="24"/>
      <c r="E98" s="24" t="s">
        <v>33</v>
      </c>
      <c r="F98" s="25" t="s">
        <v>32</v>
      </c>
      <c r="G98" s="26"/>
      <c r="H98" s="26"/>
      <c r="I98" s="26"/>
      <c r="J98" s="27">
        <f t="shared" si="0"/>
        <v>0</v>
      </c>
      <c r="K98" s="26"/>
      <c r="L98" s="28">
        <f>IFERROR(IF($B98="n",SUM($G98:$K98)*1,SUM($G98:$K98)*VLOOKUP($B98&amp;$C98&amp;$F98,'Percentuali maggiorazioni'!$D$1:$E$9,2,FALSE)),0)</f>
        <v>0</v>
      </c>
      <c r="M98" s="28">
        <f t="shared" si="1"/>
        <v>0</v>
      </c>
      <c r="N98" s="28">
        <f t="shared" si="2"/>
        <v>0</v>
      </c>
      <c r="O98" s="26"/>
      <c r="P98" s="26"/>
      <c r="Q98" s="26"/>
      <c r="R98" s="26"/>
      <c r="S98" s="30">
        <f t="shared" si="3"/>
        <v>0</v>
      </c>
      <c r="T98" s="15"/>
      <c r="U98" s="15"/>
      <c r="V98" s="15"/>
      <c r="W98" s="15"/>
      <c r="X98" s="15"/>
      <c r="Y98" s="15"/>
      <c r="Z98" s="15"/>
    </row>
    <row r="99" spans="1:26" ht="15.75" customHeight="1">
      <c r="A99" s="16">
        <v>6</v>
      </c>
      <c r="B99" s="17"/>
      <c r="C99" s="17"/>
      <c r="D99" s="17"/>
      <c r="E99" s="17" t="s">
        <v>34</v>
      </c>
      <c r="F99" s="18" t="s">
        <v>30</v>
      </c>
      <c r="G99" s="19"/>
      <c r="H99" s="19"/>
      <c r="I99" s="19"/>
      <c r="J99" s="20">
        <f t="shared" si="0"/>
        <v>0</v>
      </c>
      <c r="K99" s="19"/>
      <c r="L99" s="21">
        <f>IFERROR(IF($B99="n",SUM($G99:$K99)*1,SUM($G99:$K99)*VLOOKUP($B99&amp;$C99&amp;$F99,'Percentuali maggiorazioni'!$D$1:$E$9,2,FALSE)),0)</f>
        <v>0</v>
      </c>
      <c r="M99" s="21">
        <f t="shared" si="1"/>
        <v>0</v>
      </c>
      <c r="N99" s="21">
        <f t="shared" si="2"/>
        <v>0</v>
      </c>
      <c r="O99" s="19"/>
      <c r="P99" s="19"/>
      <c r="Q99" s="19"/>
      <c r="R99" s="19"/>
      <c r="S99" s="31">
        <f t="shared" si="3"/>
        <v>0</v>
      </c>
      <c r="T99" s="15"/>
      <c r="U99" s="15"/>
      <c r="V99" s="15"/>
      <c r="W99" s="15"/>
      <c r="X99" s="15"/>
      <c r="Y99" s="15"/>
      <c r="Z99" s="15"/>
    </row>
    <row r="100" spans="1:26" ht="15.75" customHeight="1">
      <c r="A100" s="16">
        <v>6</v>
      </c>
      <c r="B100" s="17"/>
      <c r="C100" s="17"/>
      <c r="D100" s="17"/>
      <c r="E100" s="17" t="s">
        <v>34</v>
      </c>
      <c r="F100" s="18" t="s">
        <v>31</v>
      </c>
      <c r="G100" s="19"/>
      <c r="H100" s="19"/>
      <c r="I100" s="19"/>
      <c r="J100" s="20">
        <f t="shared" si="0"/>
        <v>0</v>
      </c>
      <c r="K100" s="19"/>
      <c r="L100" s="21">
        <f>IFERROR(IF($B100="n",SUM($G100:$K100)*1,SUM($G100:$K100)*VLOOKUP($B100&amp;$C100&amp;$F100,'Percentuali maggiorazioni'!$D$1:$E$9,2,FALSE)),0)</f>
        <v>0</v>
      </c>
      <c r="M100" s="21">
        <f t="shared" si="1"/>
        <v>0</v>
      </c>
      <c r="N100" s="21">
        <f t="shared" si="2"/>
        <v>0</v>
      </c>
      <c r="O100" s="19"/>
      <c r="P100" s="19"/>
      <c r="Q100" s="19"/>
      <c r="R100" s="19"/>
      <c r="S100" s="31">
        <f t="shared" si="3"/>
        <v>0</v>
      </c>
      <c r="T100" s="15"/>
      <c r="U100" s="15"/>
      <c r="V100" s="15"/>
      <c r="W100" s="15"/>
      <c r="X100" s="15"/>
      <c r="Y100" s="15"/>
      <c r="Z100" s="15"/>
    </row>
    <row r="101" spans="1:26" ht="15.75" customHeight="1">
      <c r="A101" s="16">
        <v>6</v>
      </c>
      <c r="B101" s="17"/>
      <c r="C101" s="17"/>
      <c r="D101" s="17"/>
      <c r="E101" s="17" t="s">
        <v>34</v>
      </c>
      <c r="F101" s="18" t="s">
        <v>32</v>
      </c>
      <c r="G101" s="19"/>
      <c r="H101" s="19"/>
      <c r="I101" s="19"/>
      <c r="J101" s="20">
        <f t="shared" si="0"/>
        <v>0</v>
      </c>
      <c r="K101" s="19"/>
      <c r="L101" s="21">
        <f>IFERROR(IF($B101="n",SUM($G101:$K101)*1,SUM($G101:$K101)*VLOOKUP($B101&amp;$C101&amp;$F101,'Percentuali maggiorazioni'!$D$1:$E$9,2,FALSE)),0)</f>
        <v>0</v>
      </c>
      <c r="M101" s="21">
        <f t="shared" si="1"/>
        <v>0</v>
      </c>
      <c r="N101" s="21">
        <f t="shared" si="2"/>
        <v>0</v>
      </c>
      <c r="O101" s="19"/>
      <c r="P101" s="19"/>
      <c r="Q101" s="19"/>
      <c r="R101" s="19"/>
      <c r="S101" s="31">
        <f t="shared" si="3"/>
        <v>0</v>
      </c>
      <c r="T101" s="15"/>
      <c r="U101" s="15"/>
      <c r="V101" s="15"/>
      <c r="W101" s="15"/>
      <c r="X101" s="15"/>
      <c r="Y101" s="15"/>
      <c r="Z101" s="15"/>
    </row>
    <row r="102" spans="1:26" ht="15.75" customHeight="1">
      <c r="A102" s="23">
        <v>6</v>
      </c>
      <c r="B102" s="24"/>
      <c r="C102" s="24"/>
      <c r="D102" s="24"/>
      <c r="E102" s="24" t="s">
        <v>35</v>
      </c>
      <c r="F102" s="25" t="s">
        <v>30</v>
      </c>
      <c r="G102" s="26"/>
      <c r="H102" s="26"/>
      <c r="I102" s="26"/>
      <c r="J102" s="27">
        <f t="shared" si="0"/>
        <v>0</v>
      </c>
      <c r="K102" s="26"/>
      <c r="L102" s="28">
        <f>IFERROR(IF($B102="n",SUM($G102:$K102)*1,SUM($G102:$K102)*VLOOKUP($B102&amp;$C102&amp;$F102,'Percentuali maggiorazioni'!$D$1:$E$9,2,FALSE)),0)</f>
        <v>0</v>
      </c>
      <c r="M102" s="28">
        <f t="shared" si="1"/>
        <v>0</v>
      </c>
      <c r="N102" s="28">
        <f t="shared" si="2"/>
        <v>0</v>
      </c>
      <c r="O102" s="26"/>
      <c r="P102" s="26"/>
      <c r="Q102" s="26"/>
      <c r="R102" s="26"/>
      <c r="S102" s="30">
        <f t="shared" si="3"/>
        <v>0</v>
      </c>
      <c r="T102" s="15"/>
      <c r="U102" s="15"/>
      <c r="V102" s="15"/>
      <c r="W102" s="15"/>
      <c r="X102" s="15"/>
      <c r="Y102" s="15"/>
      <c r="Z102" s="15"/>
    </row>
    <row r="103" spans="1:26" ht="15.75" customHeight="1">
      <c r="A103" s="23">
        <v>6</v>
      </c>
      <c r="B103" s="24"/>
      <c r="C103" s="24"/>
      <c r="D103" s="24"/>
      <c r="E103" s="24" t="s">
        <v>35</v>
      </c>
      <c r="F103" s="25" t="s">
        <v>31</v>
      </c>
      <c r="G103" s="26"/>
      <c r="H103" s="26"/>
      <c r="I103" s="26"/>
      <c r="J103" s="27">
        <f t="shared" si="0"/>
        <v>0</v>
      </c>
      <c r="K103" s="26"/>
      <c r="L103" s="28">
        <f>IFERROR(IF($B103="n",SUM($G103:$K103)*1,SUM($G103:$K103)*VLOOKUP($B103&amp;$C103&amp;$F103,'Percentuali maggiorazioni'!$D$1:$E$9,2,FALSE)),0)</f>
        <v>0</v>
      </c>
      <c r="M103" s="28">
        <f t="shared" si="1"/>
        <v>0</v>
      </c>
      <c r="N103" s="28">
        <f t="shared" si="2"/>
        <v>0</v>
      </c>
      <c r="O103" s="26"/>
      <c r="P103" s="26"/>
      <c r="Q103" s="26"/>
      <c r="R103" s="26"/>
      <c r="S103" s="28">
        <f t="shared" si="3"/>
        <v>0</v>
      </c>
      <c r="T103" s="15"/>
      <c r="U103" s="15"/>
      <c r="V103" s="15"/>
      <c r="W103" s="15"/>
      <c r="X103" s="15"/>
      <c r="Y103" s="15"/>
      <c r="Z103" s="15"/>
    </row>
    <row r="104" spans="1:26" ht="15.75" customHeight="1">
      <c r="A104" s="23">
        <v>6</v>
      </c>
      <c r="B104" s="24"/>
      <c r="C104" s="24"/>
      <c r="D104" s="24"/>
      <c r="E104" s="24" t="s">
        <v>35</v>
      </c>
      <c r="F104" s="25" t="s">
        <v>32</v>
      </c>
      <c r="G104" s="26"/>
      <c r="H104" s="26"/>
      <c r="I104" s="26"/>
      <c r="J104" s="27">
        <f t="shared" si="0"/>
        <v>0</v>
      </c>
      <c r="K104" s="26"/>
      <c r="L104" s="28">
        <f>IFERROR(IF($B104="n",SUM($G104:$K104)*1,SUM($G104:$K104)*VLOOKUP($B104&amp;$C104&amp;$F104,'Percentuali maggiorazioni'!$D$1:$E$9,2,FALSE)),0)</f>
        <v>0</v>
      </c>
      <c r="M104" s="28">
        <f t="shared" si="1"/>
        <v>0</v>
      </c>
      <c r="N104" s="28">
        <f t="shared" si="2"/>
        <v>0</v>
      </c>
      <c r="O104" s="26"/>
      <c r="P104" s="26"/>
      <c r="Q104" s="26"/>
      <c r="R104" s="26"/>
      <c r="S104" s="28">
        <f t="shared" si="3"/>
        <v>0</v>
      </c>
      <c r="T104" s="15"/>
      <c r="U104" s="15"/>
      <c r="V104" s="15"/>
      <c r="W104" s="15"/>
      <c r="X104" s="15"/>
      <c r="Y104" s="15"/>
      <c r="Z104" s="15"/>
    </row>
    <row r="105" spans="1:26" ht="15.75" customHeight="1">
      <c r="A105" s="16">
        <v>6</v>
      </c>
      <c r="B105" s="17"/>
      <c r="C105" s="17"/>
      <c r="D105" s="17"/>
      <c r="E105" s="17" t="s">
        <v>36</v>
      </c>
      <c r="F105" s="18" t="s">
        <v>30</v>
      </c>
      <c r="G105" s="19"/>
      <c r="H105" s="19"/>
      <c r="I105" s="19"/>
      <c r="J105" s="20">
        <f t="shared" si="0"/>
        <v>0</v>
      </c>
      <c r="K105" s="19"/>
      <c r="L105" s="21">
        <f>IFERROR(IF($B105="n",SUM($G105:$K105)*1,SUM($G105:$K105)*VLOOKUP($B105&amp;$C105&amp;$F105,'Percentuali maggiorazioni'!$D$1:$E$9,2,FALSE)),0)</f>
        <v>0</v>
      </c>
      <c r="M105" s="21">
        <f t="shared" si="1"/>
        <v>0</v>
      </c>
      <c r="N105" s="21">
        <f t="shared" si="2"/>
        <v>0</v>
      </c>
      <c r="O105" s="19"/>
      <c r="P105" s="19"/>
      <c r="Q105" s="19"/>
      <c r="R105" s="19"/>
      <c r="S105" s="22">
        <f t="shared" si="3"/>
        <v>0</v>
      </c>
      <c r="T105" s="15"/>
      <c r="U105" s="15"/>
      <c r="V105" s="15"/>
      <c r="W105" s="15"/>
      <c r="X105" s="15"/>
      <c r="Y105" s="15"/>
      <c r="Z105" s="15"/>
    </row>
    <row r="106" spans="1:26" ht="15.75" customHeight="1">
      <c r="A106" s="16">
        <v>6</v>
      </c>
      <c r="B106" s="17"/>
      <c r="C106" s="17"/>
      <c r="D106" s="17"/>
      <c r="E106" s="17" t="s">
        <v>36</v>
      </c>
      <c r="F106" s="18" t="s">
        <v>31</v>
      </c>
      <c r="G106" s="19"/>
      <c r="H106" s="19"/>
      <c r="I106" s="19"/>
      <c r="J106" s="20">
        <f t="shared" si="0"/>
        <v>0</v>
      </c>
      <c r="K106" s="19"/>
      <c r="L106" s="21">
        <f>IFERROR(IF($B106="n",SUM($G106:$K106)*1,SUM($G106:$K106)*VLOOKUP($B106&amp;$C106&amp;$F106,'Percentuali maggiorazioni'!$D$1:$E$9,2,FALSE)),0)</f>
        <v>0</v>
      </c>
      <c r="M106" s="21">
        <f t="shared" si="1"/>
        <v>0</v>
      </c>
      <c r="N106" s="21">
        <f t="shared" si="2"/>
        <v>0</v>
      </c>
      <c r="O106" s="19"/>
      <c r="P106" s="19"/>
      <c r="Q106" s="19"/>
      <c r="R106" s="19"/>
      <c r="S106" s="31">
        <f t="shared" si="3"/>
        <v>0</v>
      </c>
      <c r="T106" s="15"/>
      <c r="U106" s="15"/>
      <c r="V106" s="15"/>
      <c r="W106" s="15"/>
      <c r="X106" s="15"/>
      <c r="Y106" s="15"/>
      <c r="Z106" s="15"/>
    </row>
    <row r="107" spans="1:26" ht="15.75" customHeight="1">
      <c r="A107" s="16">
        <v>6</v>
      </c>
      <c r="B107" s="17"/>
      <c r="C107" s="17"/>
      <c r="D107" s="17"/>
      <c r="E107" s="17" t="s">
        <v>36</v>
      </c>
      <c r="F107" s="18" t="s">
        <v>32</v>
      </c>
      <c r="G107" s="19"/>
      <c r="H107" s="19"/>
      <c r="I107" s="19"/>
      <c r="J107" s="20">
        <f t="shared" si="0"/>
        <v>0</v>
      </c>
      <c r="K107" s="19"/>
      <c r="L107" s="21">
        <f>IFERROR(IF($B107="n",SUM($G107:$K107)*1,SUM($G107:$K107)*VLOOKUP($B107&amp;$C107&amp;$F107,'Percentuali maggiorazioni'!$D$1:$E$9,2,FALSE)),0)</f>
        <v>0</v>
      </c>
      <c r="M107" s="21">
        <f t="shared" si="1"/>
        <v>0</v>
      </c>
      <c r="N107" s="21">
        <f t="shared" si="2"/>
        <v>0</v>
      </c>
      <c r="O107" s="19"/>
      <c r="P107" s="19"/>
      <c r="Q107" s="19"/>
      <c r="R107" s="19"/>
      <c r="S107" s="31">
        <f t="shared" si="3"/>
        <v>0</v>
      </c>
      <c r="T107" s="15"/>
      <c r="U107" s="15"/>
      <c r="V107" s="15"/>
      <c r="W107" s="15"/>
      <c r="X107" s="15"/>
      <c r="Y107" s="15"/>
      <c r="Z107" s="15"/>
    </row>
    <row r="108" spans="1:26" ht="15.75" customHeight="1">
      <c r="A108" s="23">
        <v>6</v>
      </c>
      <c r="B108" s="24"/>
      <c r="C108" s="24"/>
      <c r="D108" s="24"/>
      <c r="E108" s="24" t="s">
        <v>37</v>
      </c>
      <c r="F108" s="25" t="s">
        <v>30</v>
      </c>
      <c r="G108" s="26"/>
      <c r="H108" s="26"/>
      <c r="I108" s="26"/>
      <c r="J108" s="27">
        <f t="shared" si="0"/>
        <v>0</v>
      </c>
      <c r="K108" s="26"/>
      <c r="L108" s="28">
        <f>IFERROR(IF($B108="n",SUM($G108:$K108)*1,SUM($G108:$K108)*VLOOKUP($B108&amp;$C108&amp;$F108,'Percentuali maggiorazioni'!$D$1:$E$9,2,FALSE)),0)</f>
        <v>0</v>
      </c>
      <c r="M108" s="28">
        <f t="shared" si="1"/>
        <v>0</v>
      </c>
      <c r="N108" s="28">
        <f t="shared" si="2"/>
        <v>0</v>
      </c>
      <c r="O108" s="26"/>
      <c r="P108" s="26"/>
      <c r="Q108" s="26"/>
      <c r="R108" s="26"/>
      <c r="S108" s="30">
        <f t="shared" si="3"/>
        <v>0</v>
      </c>
      <c r="T108" s="15"/>
      <c r="U108" s="15"/>
      <c r="V108" s="15"/>
      <c r="W108" s="15"/>
      <c r="X108" s="15"/>
      <c r="Y108" s="15"/>
      <c r="Z108" s="15"/>
    </row>
    <row r="109" spans="1:26" ht="15.75" customHeight="1">
      <c r="A109" s="23">
        <v>6</v>
      </c>
      <c r="B109" s="24"/>
      <c r="C109" s="24"/>
      <c r="D109" s="24"/>
      <c r="E109" s="24" t="s">
        <v>37</v>
      </c>
      <c r="F109" s="25" t="s">
        <v>31</v>
      </c>
      <c r="G109" s="26"/>
      <c r="H109" s="26"/>
      <c r="I109" s="26"/>
      <c r="J109" s="27">
        <f t="shared" si="0"/>
        <v>0</v>
      </c>
      <c r="K109" s="26"/>
      <c r="L109" s="28">
        <f>IFERROR(IF($B109="n",SUM($G109:$K109)*1,SUM($G109:$K109)*VLOOKUP($B109&amp;$C109&amp;$F109,'Percentuali maggiorazioni'!$D$1:$E$9,2,FALSE)),0)</f>
        <v>0</v>
      </c>
      <c r="M109" s="28">
        <f t="shared" si="1"/>
        <v>0</v>
      </c>
      <c r="N109" s="28">
        <f t="shared" si="2"/>
        <v>0</v>
      </c>
      <c r="O109" s="26"/>
      <c r="P109" s="26"/>
      <c r="Q109" s="26"/>
      <c r="R109" s="26"/>
      <c r="S109" s="30">
        <f t="shared" si="3"/>
        <v>0</v>
      </c>
      <c r="T109" s="15"/>
      <c r="U109" s="15"/>
      <c r="V109" s="15"/>
      <c r="W109" s="15"/>
      <c r="X109" s="15"/>
      <c r="Y109" s="15"/>
      <c r="Z109" s="15"/>
    </row>
    <row r="110" spans="1:26" ht="15.75" customHeight="1">
      <c r="A110" s="32">
        <v>6</v>
      </c>
      <c r="B110" s="33"/>
      <c r="C110" s="33"/>
      <c r="D110" s="33"/>
      <c r="E110" s="33" t="s">
        <v>37</v>
      </c>
      <c r="F110" s="34" t="s">
        <v>32</v>
      </c>
      <c r="G110" s="35"/>
      <c r="H110" s="35"/>
      <c r="I110" s="35"/>
      <c r="J110" s="36">
        <f t="shared" si="0"/>
        <v>0</v>
      </c>
      <c r="K110" s="35"/>
      <c r="L110" s="37">
        <f>IFERROR(IF($B110="n",SUM($G110:$K110)*1,SUM($G110:$K110)*VLOOKUP($B110&amp;$C110&amp;$F110,'Percentuali maggiorazioni'!$D$1:$E$9,2,FALSE)),0)</f>
        <v>0</v>
      </c>
      <c r="M110" s="37">
        <f t="shared" si="1"/>
        <v>0</v>
      </c>
      <c r="N110" s="37">
        <f t="shared" si="2"/>
        <v>0</v>
      </c>
      <c r="O110" s="35"/>
      <c r="P110" s="35"/>
      <c r="Q110" s="35"/>
      <c r="R110" s="35"/>
      <c r="S110" s="37">
        <f t="shared" si="3"/>
        <v>0</v>
      </c>
      <c r="T110" s="15"/>
      <c r="U110" s="15"/>
      <c r="V110" s="15"/>
      <c r="W110" s="15"/>
      <c r="X110" s="15"/>
      <c r="Y110" s="15"/>
      <c r="Z110" s="15"/>
    </row>
    <row r="111" spans="1:26" ht="15.75" customHeight="1">
      <c r="A111" s="39">
        <v>7</v>
      </c>
      <c r="B111" s="40"/>
      <c r="C111" s="40"/>
      <c r="D111" s="40"/>
      <c r="E111" s="40" t="s">
        <v>29</v>
      </c>
      <c r="F111" s="41" t="s">
        <v>30</v>
      </c>
      <c r="G111" s="42"/>
      <c r="H111" s="42"/>
      <c r="I111" s="42"/>
      <c r="J111" s="43">
        <f t="shared" si="0"/>
        <v>0</v>
      </c>
      <c r="K111" s="42"/>
      <c r="L111" s="44">
        <f>IFERROR(IF($B111="n",SUM($G111:$K111)*1,SUM($G111:$K111)*VLOOKUP($B111&amp;$C111&amp;$F111,'Percentuali maggiorazioni'!$D$1:$E$9,2,FALSE)),0)</f>
        <v>0</v>
      </c>
      <c r="M111" s="44">
        <f t="shared" si="1"/>
        <v>0</v>
      </c>
      <c r="N111" s="44">
        <f t="shared" si="2"/>
        <v>0</v>
      </c>
      <c r="O111" s="42"/>
      <c r="P111" s="42"/>
      <c r="Q111" s="42"/>
      <c r="R111" s="42"/>
      <c r="S111" s="14">
        <f t="shared" si="3"/>
        <v>0</v>
      </c>
      <c r="T111" s="15"/>
      <c r="U111" s="15"/>
      <c r="V111" s="15"/>
      <c r="W111" s="15"/>
      <c r="X111" s="15"/>
      <c r="Y111" s="15"/>
      <c r="Z111" s="15"/>
    </row>
    <row r="112" spans="1:26" ht="15.75" customHeight="1">
      <c r="A112" s="16">
        <v>7</v>
      </c>
      <c r="B112" s="17"/>
      <c r="C112" s="17"/>
      <c r="D112" s="17"/>
      <c r="E112" s="17" t="s">
        <v>29</v>
      </c>
      <c r="F112" s="18" t="s">
        <v>31</v>
      </c>
      <c r="G112" s="19"/>
      <c r="H112" s="19"/>
      <c r="I112" s="19"/>
      <c r="J112" s="20">
        <f t="shared" si="0"/>
        <v>0</v>
      </c>
      <c r="K112" s="19"/>
      <c r="L112" s="21">
        <f>IFERROR(IF($B112="n",SUM($G112:$K112)*1,SUM($G112:$K112)*VLOOKUP($B112&amp;$C112&amp;$F112,'Percentuali maggiorazioni'!$D$1:$E$9,2,FALSE)),0)</f>
        <v>0</v>
      </c>
      <c r="M112" s="21">
        <f t="shared" si="1"/>
        <v>0</v>
      </c>
      <c r="N112" s="21">
        <f t="shared" si="2"/>
        <v>0</v>
      </c>
      <c r="O112" s="19"/>
      <c r="P112" s="19"/>
      <c r="Q112" s="19"/>
      <c r="R112" s="19"/>
      <c r="S112" s="22">
        <f t="shared" si="3"/>
        <v>0</v>
      </c>
      <c r="T112" s="15"/>
      <c r="U112" s="15"/>
      <c r="V112" s="15"/>
      <c r="W112" s="15"/>
      <c r="X112" s="15"/>
      <c r="Y112" s="15"/>
      <c r="Z112" s="15"/>
    </row>
    <row r="113" spans="1:26" ht="15.75" customHeight="1">
      <c r="A113" s="16">
        <v>7</v>
      </c>
      <c r="B113" s="17"/>
      <c r="C113" s="17"/>
      <c r="D113" s="17"/>
      <c r="E113" s="17" t="s">
        <v>29</v>
      </c>
      <c r="F113" s="18" t="s">
        <v>32</v>
      </c>
      <c r="G113" s="19"/>
      <c r="H113" s="19"/>
      <c r="I113" s="19"/>
      <c r="J113" s="20">
        <f t="shared" si="0"/>
        <v>0</v>
      </c>
      <c r="K113" s="19"/>
      <c r="L113" s="21">
        <f>IFERROR(IF($B113="n",SUM($G113:$K113)*1,SUM($G113:$K113)*VLOOKUP($B113&amp;$C113&amp;$F113,'Percentuali maggiorazioni'!$D$1:$E$9,2,FALSE)),0)</f>
        <v>0</v>
      </c>
      <c r="M113" s="21">
        <f t="shared" si="1"/>
        <v>0</v>
      </c>
      <c r="N113" s="21">
        <f t="shared" si="2"/>
        <v>0</v>
      </c>
      <c r="O113" s="19"/>
      <c r="P113" s="19"/>
      <c r="Q113" s="19"/>
      <c r="R113" s="19"/>
      <c r="S113" s="21">
        <f t="shared" si="3"/>
        <v>0</v>
      </c>
      <c r="T113" s="15"/>
      <c r="U113" s="15"/>
      <c r="V113" s="15"/>
      <c r="W113" s="15"/>
      <c r="X113" s="15"/>
      <c r="Y113" s="15"/>
      <c r="Z113" s="15"/>
    </row>
    <row r="114" spans="1:26" ht="15.75" customHeight="1">
      <c r="A114" s="23">
        <v>7</v>
      </c>
      <c r="B114" s="24"/>
      <c r="C114" s="24"/>
      <c r="D114" s="24"/>
      <c r="E114" s="24" t="s">
        <v>33</v>
      </c>
      <c r="F114" s="25" t="s">
        <v>30</v>
      </c>
      <c r="G114" s="26"/>
      <c r="H114" s="26"/>
      <c r="I114" s="26"/>
      <c r="J114" s="27">
        <f t="shared" si="0"/>
        <v>0</v>
      </c>
      <c r="K114" s="26"/>
      <c r="L114" s="28">
        <f>IFERROR(IF($B114="n",SUM($G114:$K114)*1,SUM($G114:$K114)*VLOOKUP($B114&amp;$C114&amp;$F114,'Percentuali maggiorazioni'!$D$1:$E$9,2,FALSE)),0)</f>
        <v>0</v>
      </c>
      <c r="M114" s="28">
        <f t="shared" si="1"/>
        <v>0</v>
      </c>
      <c r="N114" s="28">
        <f t="shared" si="2"/>
        <v>0</v>
      </c>
      <c r="O114" s="26"/>
      <c r="P114" s="26"/>
      <c r="Q114" s="26"/>
      <c r="R114" s="26"/>
      <c r="S114" s="28">
        <f t="shared" si="3"/>
        <v>0</v>
      </c>
      <c r="T114" s="15"/>
      <c r="U114" s="15"/>
      <c r="V114" s="15"/>
      <c r="W114" s="15"/>
      <c r="X114" s="15"/>
      <c r="Y114" s="15"/>
      <c r="Z114" s="15"/>
    </row>
    <row r="115" spans="1:26" ht="15.75" customHeight="1">
      <c r="A115" s="23">
        <v>7</v>
      </c>
      <c r="B115" s="24"/>
      <c r="C115" s="24"/>
      <c r="D115" s="24"/>
      <c r="E115" s="24" t="s">
        <v>33</v>
      </c>
      <c r="F115" s="25" t="s">
        <v>31</v>
      </c>
      <c r="G115" s="26"/>
      <c r="H115" s="26"/>
      <c r="I115" s="26"/>
      <c r="J115" s="27">
        <f t="shared" si="0"/>
        <v>0</v>
      </c>
      <c r="K115" s="26"/>
      <c r="L115" s="28">
        <f>IFERROR(IF($B115="n",SUM($G115:$K115)*1,SUM($G115:$K115)*VLOOKUP($B115&amp;$C115&amp;$F115,'Percentuali maggiorazioni'!$D$1:$E$9,2,FALSE)),0)</f>
        <v>0</v>
      </c>
      <c r="M115" s="28">
        <f t="shared" si="1"/>
        <v>0</v>
      </c>
      <c r="N115" s="28">
        <f t="shared" si="2"/>
        <v>0</v>
      </c>
      <c r="O115" s="26"/>
      <c r="P115" s="26"/>
      <c r="Q115" s="26"/>
      <c r="R115" s="26"/>
      <c r="S115" s="29">
        <f t="shared" si="3"/>
        <v>0</v>
      </c>
      <c r="T115" s="15"/>
      <c r="U115" s="15"/>
      <c r="V115" s="15"/>
      <c r="W115" s="15"/>
      <c r="X115" s="15"/>
      <c r="Y115" s="15"/>
      <c r="Z115" s="15"/>
    </row>
    <row r="116" spans="1:26" ht="15.75" customHeight="1">
      <c r="A116" s="23">
        <v>7</v>
      </c>
      <c r="B116" s="24"/>
      <c r="C116" s="24"/>
      <c r="D116" s="24"/>
      <c r="E116" s="24" t="s">
        <v>33</v>
      </c>
      <c r="F116" s="25" t="s">
        <v>32</v>
      </c>
      <c r="G116" s="26"/>
      <c r="H116" s="26"/>
      <c r="I116" s="26"/>
      <c r="J116" s="27">
        <f t="shared" si="0"/>
        <v>0</v>
      </c>
      <c r="K116" s="26"/>
      <c r="L116" s="28">
        <f>IFERROR(IF($B116="n",SUM($G116:$K116)*1,SUM($G116:$K116)*VLOOKUP($B116&amp;$C116&amp;$F116,'Percentuali maggiorazioni'!$D$1:$E$9,2,FALSE)),0)</f>
        <v>0</v>
      </c>
      <c r="M116" s="28">
        <f t="shared" si="1"/>
        <v>0</v>
      </c>
      <c r="N116" s="28">
        <f t="shared" si="2"/>
        <v>0</v>
      </c>
      <c r="O116" s="26"/>
      <c r="P116" s="26"/>
      <c r="Q116" s="26"/>
      <c r="R116" s="26"/>
      <c r="S116" s="30">
        <f t="shared" si="3"/>
        <v>0</v>
      </c>
      <c r="T116" s="15"/>
      <c r="U116" s="15"/>
      <c r="V116" s="15"/>
      <c r="W116" s="15"/>
      <c r="X116" s="15"/>
      <c r="Y116" s="15"/>
      <c r="Z116" s="15"/>
    </row>
    <row r="117" spans="1:26" ht="15.75" customHeight="1">
      <c r="A117" s="16">
        <v>7</v>
      </c>
      <c r="B117" s="17"/>
      <c r="C117" s="17"/>
      <c r="D117" s="17"/>
      <c r="E117" s="17" t="s">
        <v>34</v>
      </c>
      <c r="F117" s="18" t="s">
        <v>30</v>
      </c>
      <c r="G117" s="19"/>
      <c r="H117" s="19"/>
      <c r="I117" s="19"/>
      <c r="J117" s="20">
        <f t="shared" si="0"/>
        <v>0</v>
      </c>
      <c r="K117" s="19"/>
      <c r="L117" s="21">
        <f>IFERROR(IF($B117="n",SUM($G117:$K117)*1,SUM($G117:$K117)*VLOOKUP($B117&amp;$C117&amp;$F117,'Percentuali maggiorazioni'!$D$1:$E$9,2,FALSE)),0)</f>
        <v>0</v>
      </c>
      <c r="M117" s="21">
        <f t="shared" si="1"/>
        <v>0</v>
      </c>
      <c r="N117" s="21">
        <f t="shared" si="2"/>
        <v>0</v>
      </c>
      <c r="O117" s="19"/>
      <c r="P117" s="19"/>
      <c r="Q117" s="19"/>
      <c r="R117" s="19"/>
      <c r="S117" s="31">
        <f t="shared" si="3"/>
        <v>0</v>
      </c>
      <c r="T117" s="15"/>
      <c r="U117" s="15"/>
      <c r="V117" s="15"/>
      <c r="W117" s="15"/>
      <c r="X117" s="15"/>
      <c r="Y117" s="15"/>
      <c r="Z117" s="15"/>
    </row>
    <row r="118" spans="1:26" ht="15.75" customHeight="1">
      <c r="A118" s="16">
        <v>7</v>
      </c>
      <c r="B118" s="17"/>
      <c r="C118" s="17"/>
      <c r="D118" s="17"/>
      <c r="E118" s="17" t="s">
        <v>34</v>
      </c>
      <c r="F118" s="18" t="s">
        <v>31</v>
      </c>
      <c r="G118" s="19"/>
      <c r="H118" s="19"/>
      <c r="I118" s="19"/>
      <c r="J118" s="20">
        <f t="shared" si="0"/>
        <v>0</v>
      </c>
      <c r="K118" s="19"/>
      <c r="L118" s="21">
        <f>IFERROR(IF($B118="n",SUM($G118:$K118)*1,SUM($G118:$K118)*VLOOKUP($B118&amp;$C118&amp;$F118,'Percentuali maggiorazioni'!$D$1:$E$9,2,FALSE)),0)</f>
        <v>0</v>
      </c>
      <c r="M118" s="21">
        <f t="shared" si="1"/>
        <v>0</v>
      </c>
      <c r="N118" s="21">
        <f t="shared" si="2"/>
        <v>0</v>
      </c>
      <c r="O118" s="19"/>
      <c r="P118" s="19"/>
      <c r="Q118" s="19"/>
      <c r="R118" s="19"/>
      <c r="S118" s="31">
        <f t="shared" si="3"/>
        <v>0</v>
      </c>
      <c r="T118" s="15"/>
      <c r="U118" s="15"/>
      <c r="V118" s="15"/>
      <c r="W118" s="15"/>
      <c r="X118" s="15"/>
      <c r="Y118" s="15"/>
      <c r="Z118" s="15"/>
    </row>
    <row r="119" spans="1:26" ht="15.75" customHeight="1">
      <c r="A119" s="16">
        <v>7</v>
      </c>
      <c r="B119" s="17"/>
      <c r="C119" s="17"/>
      <c r="D119" s="17"/>
      <c r="E119" s="17" t="s">
        <v>34</v>
      </c>
      <c r="F119" s="18" t="s">
        <v>32</v>
      </c>
      <c r="G119" s="19"/>
      <c r="H119" s="19"/>
      <c r="I119" s="19"/>
      <c r="J119" s="20">
        <f t="shared" si="0"/>
        <v>0</v>
      </c>
      <c r="K119" s="19"/>
      <c r="L119" s="21">
        <f>IFERROR(IF($B119="n",SUM($G119:$K119)*1,SUM($G119:$K119)*VLOOKUP($B119&amp;$C119&amp;$F119,'Percentuali maggiorazioni'!$D$1:$E$9,2,FALSE)),0)</f>
        <v>0</v>
      </c>
      <c r="M119" s="21">
        <f t="shared" si="1"/>
        <v>0</v>
      </c>
      <c r="N119" s="21">
        <f t="shared" si="2"/>
        <v>0</v>
      </c>
      <c r="O119" s="19"/>
      <c r="P119" s="19"/>
      <c r="Q119" s="19"/>
      <c r="R119" s="19"/>
      <c r="S119" s="31">
        <f t="shared" si="3"/>
        <v>0</v>
      </c>
      <c r="T119" s="15"/>
      <c r="U119" s="15"/>
      <c r="V119" s="15"/>
      <c r="W119" s="15"/>
      <c r="X119" s="15"/>
      <c r="Y119" s="15"/>
      <c r="Z119" s="15"/>
    </row>
    <row r="120" spans="1:26" ht="15.75" customHeight="1">
      <c r="A120" s="23">
        <v>7</v>
      </c>
      <c r="B120" s="24"/>
      <c r="C120" s="24"/>
      <c r="D120" s="24"/>
      <c r="E120" s="24" t="s">
        <v>35</v>
      </c>
      <c r="F120" s="25" t="s">
        <v>30</v>
      </c>
      <c r="G120" s="26"/>
      <c r="H120" s="26"/>
      <c r="I120" s="26"/>
      <c r="J120" s="27">
        <f t="shared" si="0"/>
        <v>0</v>
      </c>
      <c r="K120" s="26"/>
      <c r="L120" s="28">
        <f>IFERROR(IF($B120="n",SUM($G120:$K120)*1,SUM($G120:$K120)*VLOOKUP($B120&amp;$C120&amp;$F120,'Percentuali maggiorazioni'!$D$1:$E$9,2,FALSE)),0)</f>
        <v>0</v>
      </c>
      <c r="M120" s="28">
        <f t="shared" si="1"/>
        <v>0</v>
      </c>
      <c r="N120" s="28">
        <f t="shared" si="2"/>
        <v>0</v>
      </c>
      <c r="O120" s="26"/>
      <c r="P120" s="26"/>
      <c r="Q120" s="26"/>
      <c r="R120" s="26"/>
      <c r="S120" s="30">
        <f t="shared" si="3"/>
        <v>0</v>
      </c>
      <c r="T120" s="15"/>
      <c r="U120" s="15"/>
      <c r="V120" s="15"/>
      <c r="W120" s="15"/>
      <c r="X120" s="15"/>
      <c r="Y120" s="15"/>
      <c r="Z120" s="15"/>
    </row>
    <row r="121" spans="1:26" ht="15.75" customHeight="1">
      <c r="A121" s="23">
        <v>7</v>
      </c>
      <c r="B121" s="24"/>
      <c r="C121" s="24"/>
      <c r="D121" s="24"/>
      <c r="E121" s="24" t="s">
        <v>35</v>
      </c>
      <c r="F121" s="25" t="s">
        <v>31</v>
      </c>
      <c r="G121" s="26"/>
      <c r="H121" s="26"/>
      <c r="I121" s="26"/>
      <c r="J121" s="27">
        <f t="shared" si="0"/>
        <v>0</v>
      </c>
      <c r="K121" s="26"/>
      <c r="L121" s="28">
        <f>IFERROR(IF($B121="n",SUM($G121:$K121)*1,SUM($G121:$K121)*VLOOKUP($B121&amp;$C121&amp;$F121,'Percentuali maggiorazioni'!$D$1:$E$9,2,FALSE)),0)</f>
        <v>0</v>
      </c>
      <c r="M121" s="28">
        <f t="shared" si="1"/>
        <v>0</v>
      </c>
      <c r="N121" s="28">
        <f t="shared" si="2"/>
        <v>0</v>
      </c>
      <c r="O121" s="26"/>
      <c r="P121" s="26"/>
      <c r="Q121" s="26"/>
      <c r="R121" s="26"/>
      <c r="S121" s="28">
        <f t="shared" si="3"/>
        <v>0</v>
      </c>
      <c r="T121" s="15"/>
      <c r="U121" s="15"/>
      <c r="V121" s="15"/>
      <c r="W121" s="15"/>
      <c r="X121" s="15"/>
      <c r="Y121" s="15"/>
      <c r="Z121" s="15"/>
    </row>
    <row r="122" spans="1:26" ht="15.75" customHeight="1">
      <c r="A122" s="23">
        <v>7</v>
      </c>
      <c r="B122" s="24"/>
      <c r="C122" s="24"/>
      <c r="D122" s="24"/>
      <c r="E122" s="24" t="s">
        <v>35</v>
      </c>
      <c r="F122" s="25" t="s">
        <v>32</v>
      </c>
      <c r="G122" s="26"/>
      <c r="H122" s="26"/>
      <c r="I122" s="26"/>
      <c r="J122" s="27">
        <f t="shared" si="0"/>
        <v>0</v>
      </c>
      <c r="K122" s="26"/>
      <c r="L122" s="28">
        <f>IFERROR(IF($B122="n",SUM($G122:$K122)*1,SUM($G122:$K122)*VLOOKUP($B122&amp;$C122&amp;$F122,'Percentuali maggiorazioni'!$D$1:$E$9,2,FALSE)),0)</f>
        <v>0</v>
      </c>
      <c r="M122" s="28">
        <f t="shared" si="1"/>
        <v>0</v>
      </c>
      <c r="N122" s="28">
        <f t="shared" si="2"/>
        <v>0</v>
      </c>
      <c r="O122" s="26"/>
      <c r="P122" s="26"/>
      <c r="Q122" s="26"/>
      <c r="R122" s="26"/>
      <c r="S122" s="28">
        <f t="shared" si="3"/>
        <v>0</v>
      </c>
      <c r="T122" s="15"/>
      <c r="U122" s="15"/>
      <c r="V122" s="15"/>
      <c r="W122" s="15"/>
      <c r="X122" s="15"/>
      <c r="Y122" s="15"/>
      <c r="Z122" s="15"/>
    </row>
    <row r="123" spans="1:26" ht="15.75" customHeight="1">
      <c r="A123" s="16">
        <v>7</v>
      </c>
      <c r="B123" s="17"/>
      <c r="C123" s="17"/>
      <c r="D123" s="17"/>
      <c r="E123" s="17" t="s">
        <v>36</v>
      </c>
      <c r="F123" s="18" t="s">
        <v>30</v>
      </c>
      <c r="G123" s="19"/>
      <c r="H123" s="19"/>
      <c r="I123" s="19"/>
      <c r="J123" s="20">
        <f t="shared" si="0"/>
        <v>0</v>
      </c>
      <c r="K123" s="19"/>
      <c r="L123" s="21">
        <f>IFERROR(IF($B123="n",SUM($G123:$K123)*1,SUM($G123:$K123)*VLOOKUP($B123&amp;$C123&amp;$F123,'Percentuali maggiorazioni'!$D$1:$E$9,2,FALSE)),0)</f>
        <v>0</v>
      </c>
      <c r="M123" s="21">
        <f t="shared" si="1"/>
        <v>0</v>
      </c>
      <c r="N123" s="21">
        <f t="shared" si="2"/>
        <v>0</v>
      </c>
      <c r="O123" s="19"/>
      <c r="P123" s="19"/>
      <c r="Q123" s="19"/>
      <c r="R123" s="19"/>
      <c r="S123" s="22">
        <f t="shared" si="3"/>
        <v>0</v>
      </c>
      <c r="T123" s="15"/>
      <c r="U123" s="15"/>
      <c r="V123" s="15"/>
      <c r="W123" s="15"/>
      <c r="X123" s="15"/>
      <c r="Y123" s="15"/>
      <c r="Z123" s="15"/>
    </row>
    <row r="124" spans="1:26" ht="15.75" customHeight="1">
      <c r="A124" s="16">
        <v>7</v>
      </c>
      <c r="B124" s="17"/>
      <c r="C124" s="17"/>
      <c r="D124" s="17"/>
      <c r="E124" s="17" t="s">
        <v>36</v>
      </c>
      <c r="F124" s="18" t="s">
        <v>31</v>
      </c>
      <c r="G124" s="19"/>
      <c r="H124" s="19"/>
      <c r="I124" s="19"/>
      <c r="J124" s="20">
        <f t="shared" si="0"/>
        <v>0</v>
      </c>
      <c r="K124" s="19"/>
      <c r="L124" s="21">
        <f>IFERROR(IF($B124="n",SUM($G124:$K124)*1,SUM($G124:$K124)*VLOOKUP($B124&amp;$C124&amp;$F124,'Percentuali maggiorazioni'!$D$1:$E$9,2,FALSE)),0)</f>
        <v>0</v>
      </c>
      <c r="M124" s="21">
        <f t="shared" si="1"/>
        <v>0</v>
      </c>
      <c r="N124" s="21">
        <f t="shared" si="2"/>
        <v>0</v>
      </c>
      <c r="O124" s="19"/>
      <c r="P124" s="19"/>
      <c r="Q124" s="19"/>
      <c r="R124" s="19"/>
      <c r="S124" s="31">
        <f t="shared" si="3"/>
        <v>0</v>
      </c>
      <c r="T124" s="15"/>
      <c r="U124" s="15"/>
      <c r="V124" s="15"/>
      <c r="W124" s="15"/>
      <c r="X124" s="15"/>
      <c r="Y124" s="15"/>
      <c r="Z124" s="15"/>
    </row>
    <row r="125" spans="1:26" ht="15.75" customHeight="1">
      <c r="A125" s="16">
        <v>7</v>
      </c>
      <c r="B125" s="17"/>
      <c r="C125" s="17"/>
      <c r="D125" s="17"/>
      <c r="E125" s="17" t="s">
        <v>36</v>
      </c>
      <c r="F125" s="18" t="s">
        <v>32</v>
      </c>
      <c r="G125" s="19"/>
      <c r="H125" s="19"/>
      <c r="I125" s="19"/>
      <c r="J125" s="20">
        <f t="shared" si="0"/>
        <v>0</v>
      </c>
      <c r="K125" s="19"/>
      <c r="L125" s="21">
        <f>IFERROR(IF($B125="n",SUM($G125:$K125)*1,SUM($G125:$K125)*VLOOKUP($B125&amp;$C125&amp;$F125,'Percentuali maggiorazioni'!$D$1:$E$9,2,FALSE)),0)</f>
        <v>0</v>
      </c>
      <c r="M125" s="21">
        <f t="shared" si="1"/>
        <v>0</v>
      </c>
      <c r="N125" s="21">
        <f t="shared" si="2"/>
        <v>0</v>
      </c>
      <c r="O125" s="19"/>
      <c r="P125" s="19"/>
      <c r="Q125" s="19"/>
      <c r="R125" s="19"/>
      <c r="S125" s="31">
        <f t="shared" si="3"/>
        <v>0</v>
      </c>
      <c r="T125" s="15"/>
      <c r="U125" s="15"/>
      <c r="V125" s="15"/>
      <c r="W125" s="15"/>
      <c r="X125" s="15"/>
      <c r="Y125" s="15"/>
      <c r="Z125" s="15"/>
    </row>
    <row r="126" spans="1:26" ht="15.75" customHeight="1">
      <c r="A126" s="23">
        <v>7</v>
      </c>
      <c r="B126" s="24"/>
      <c r="C126" s="24"/>
      <c r="D126" s="24"/>
      <c r="E126" s="24" t="s">
        <v>37</v>
      </c>
      <c r="F126" s="25" t="s">
        <v>30</v>
      </c>
      <c r="G126" s="26"/>
      <c r="H126" s="26"/>
      <c r="I126" s="26"/>
      <c r="J126" s="27">
        <f t="shared" si="0"/>
        <v>0</v>
      </c>
      <c r="K126" s="26"/>
      <c r="L126" s="28">
        <f>IFERROR(IF($B126="n",SUM($G126:$K126)*1,SUM($G126:$K126)*VLOOKUP($B126&amp;$C126&amp;$F126,'Percentuali maggiorazioni'!$D$1:$E$9,2,FALSE)),0)</f>
        <v>0</v>
      </c>
      <c r="M126" s="28">
        <f t="shared" si="1"/>
        <v>0</v>
      </c>
      <c r="N126" s="28">
        <f t="shared" si="2"/>
        <v>0</v>
      </c>
      <c r="O126" s="26"/>
      <c r="P126" s="26"/>
      <c r="Q126" s="26"/>
      <c r="R126" s="26"/>
      <c r="S126" s="30">
        <f t="shared" si="3"/>
        <v>0</v>
      </c>
      <c r="T126" s="15"/>
      <c r="U126" s="15"/>
      <c r="V126" s="15"/>
      <c r="W126" s="15"/>
      <c r="X126" s="15"/>
      <c r="Y126" s="15"/>
      <c r="Z126" s="15"/>
    </row>
    <row r="127" spans="1:26" ht="15.75" customHeight="1">
      <c r="A127" s="23">
        <v>7</v>
      </c>
      <c r="B127" s="24"/>
      <c r="C127" s="24"/>
      <c r="D127" s="24"/>
      <c r="E127" s="24" t="s">
        <v>37</v>
      </c>
      <c r="F127" s="25" t="s">
        <v>31</v>
      </c>
      <c r="G127" s="26"/>
      <c r="H127" s="26"/>
      <c r="I127" s="26"/>
      <c r="J127" s="27">
        <f t="shared" si="0"/>
        <v>0</v>
      </c>
      <c r="K127" s="26"/>
      <c r="L127" s="28">
        <f>IFERROR(IF($B127="n",SUM($G127:$K127)*1,SUM($G127:$K127)*VLOOKUP($B127&amp;$C127&amp;$F127,'Percentuali maggiorazioni'!$D$1:$E$9,2,FALSE)),0)</f>
        <v>0</v>
      </c>
      <c r="M127" s="28">
        <f t="shared" si="1"/>
        <v>0</v>
      </c>
      <c r="N127" s="28">
        <f t="shared" si="2"/>
        <v>0</v>
      </c>
      <c r="O127" s="26"/>
      <c r="P127" s="26"/>
      <c r="Q127" s="26"/>
      <c r="R127" s="26"/>
      <c r="S127" s="30">
        <f t="shared" si="3"/>
        <v>0</v>
      </c>
      <c r="T127" s="15"/>
      <c r="U127" s="15"/>
      <c r="V127" s="15"/>
      <c r="W127" s="15"/>
      <c r="X127" s="15"/>
      <c r="Y127" s="15"/>
      <c r="Z127" s="15"/>
    </row>
    <row r="128" spans="1:26" ht="15.75" customHeight="1">
      <c r="A128" s="32">
        <v>7</v>
      </c>
      <c r="B128" s="33"/>
      <c r="C128" s="33"/>
      <c r="D128" s="33"/>
      <c r="E128" s="33" t="s">
        <v>37</v>
      </c>
      <c r="F128" s="34" t="s">
        <v>32</v>
      </c>
      <c r="G128" s="35"/>
      <c r="H128" s="35"/>
      <c r="I128" s="35"/>
      <c r="J128" s="36">
        <f t="shared" si="0"/>
        <v>0</v>
      </c>
      <c r="K128" s="35"/>
      <c r="L128" s="37">
        <f>IFERROR(IF($B128="n",SUM($G128:$K128)*1,SUM($G128:$K128)*VLOOKUP($B128&amp;$C128&amp;$F128,'Percentuali maggiorazioni'!$D$1:$E$9,2,FALSE)),0)</f>
        <v>0</v>
      </c>
      <c r="M128" s="37">
        <f t="shared" si="1"/>
        <v>0</v>
      </c>
      <c r="N128" s="37">
        <f t="shared" si="2"/>
        <v>0</v>
      </c>
      <c r="O128" s="35"/>
      <c r="P128" s="35"/>
      <c r="Q128" s="35"/>
      <c r="R128" s="35"/>
      <c r="S128" s="37">
        <f t="shared" si="3"/>
        <v>0</v>
      </c>
      <c r="T128" s="15"/>
      <c r="U128" s="15"/>
      <c r="V128" s="15"/>
      <c r="W128" s="15"/>
      <c r="X128" s="15"/>
      <c r="Y128" s="15"/>
      <c r="Z128" s="15"/>
    </row>
    <row r="129" spans="1:26" ht="15.75" customHeight="1">
      <c r="A129" s="39">
        <v>8</v>
      </c>
      <c r="B129" s="40"/>
      <c r="C129" s="40"/>
      <c r="D129" s="40"/>
      <c r="E129" s="40" t="s">
        <v>29</v>
      </c>
      <c r="F129" s="41" t="s">
        <v>30</v>
      </c>
      <c r="G129" s="42"/>
      <c r="H129" s="42"/>
      <c r="I129" s="42"/>
      <c r="J129" s="43">
        <f t="shared" si="0"/>
        <v>0</v>
      </c>
      <c r="K129" s="42"/>
      <c r="L129" s="44">
        <f>IFERROR(IF($B129="n",SUM($G129:$K129)*1,SUM($G129:$K129)*VLOOKUP($B129&amp;$C129&amp;$F129,'Percentuali maggiorazioni'!$D$1:$E$9,2,FALSE)),0)</f>
        <v>0</v>
      </c>
      <c r="M129" s="44">
        <f t="shared" si="1"/>
        <v>0</v>
      </c>
      <c r="N129" s="44">
        <f t="shared" si="2"/>
        <v>0</v>
      </c>
      <c r="O129" s="42"/>
      <c r="P129" s="42"/>
      <c r="Q129" s="42"/>
      <c r="R129" s="42"/>
      <c r="S129" s="14">
        <f t="shared" si="3"/>
        <v>0</v>
      </c>
      <c r="T129" s="15"/>
      <c r="U129" s="15"/>
      <c r="V129" s="15"/>
      <c r="W129" s="15"/>
      <c r="X129" s="15"/>
      <c r="Y129" s="15"/>
      <c r="Z129" s="15"/>
    </row>
    <row r="130" spans="1:26" ht="15.75" customHeight="1">
      <c r="A130" s="16">
        <v>8</v>
      </c>
      <c r="B130" s="17"/>
      <c r="C130" s="17"/>
      <c r="D130" s="17"/>
      <c r="E130" s="17" t="s">
        <v>29</v>
      </c>
      <c r="F130" s="18" t="s">
        <v>31</v>
      </c>
      <c r="G130" s="19"/>
      <c r="H130" s="19"/>
      <c r="I130" s="19"/>
      <c r="J130" s="20">
        <f t="shared" si="0"/>
        <v>0</v>
      </c>
      <c r="K130" s="19"/>
      <c r="L130" s="21">
        <f>IFERROR(IF($B130="n",SUM($G130:$K130)*1,SUM($G130:$K130)*VLOOKUP($B130&amp;$C130&amp;$F130,'Percentuali maggiorazioni'!$D$1:$E$9,2,FALSE)),0)</f>
        <v>0</v>
      </c>
      <c r="M130" s="21">
        <f t="shared" si="1"/>
        <v>0</v>
      </c>
      <c r="N130" s="21">
        <f t="shared" si="2"/>
        <v>0</v>
      </c>
      <c r="O130" s="19"/>
      <c r="P130" s="19"/>
      <c r="Q130" s="19"/>
      <c r="R130" s="19"/>
      <c r="S130" s="22">
        <f t="shared" si="3"/>
        <v>0</v>
      </c>
      <c r="T130" s="15"/>
      <c r="U130" s="15"/>
      <c r="V130" s="15"/>
      <c r="W130" s="15"/>
      <c r="X130" s="15"/>
      <c r="Y130" s="15"/>
      <c r="Z130" s="15"/>
    </row>
    <row r="131" spans="1:26" ht="15.75" customHeight="1">
      <c r="A131" s="16">
        <v>8</v>
      </c>
      <c r="B131" s="17"/>
      <c r="C131" s="17"/>
      <c r="D131" s="17"/>
      <c r="E131" s="17" t="s">
        <v>29</v>
      </c>
      <c r="F131" s="18" t="s">
        <v>32</v>
      </c>
      <c r="G131" s="19"/>
      <c r="H131" s="19"/>
      <c r="I131" s="19"/>
      <c r="J131" s="20">
        <f t="shared" si="0"/>
        <v>0</v>
      </c>
      <c r="K131" s="19"/>
      <c r="L131" s="21">
        <f>IFERROR(IF($B131="n",SUM($G131:$K131)*1,SUM($G131:$K131)*VLOOKUP($B131&amp;$C131&amp;$F131,'Percentuali maggiorazioni'!$D$1:$E$9,2,FALSE)),0)</f>
        <v>0</v>
      </c>
      <c r="M131" s="21">
        <f t="shared" si="1"/>
        <v>0</v>
      </c>
      <c r="N131" s="21">
        <f t="shared" si="2"/>
        <v>0</v>
      </c>
      <c r="O131" s="19"/>
      <c r="P131" s="19"/>
      <c r="Q131" s="19"/>
      <c r="R131" s="19"/>
      <c r="S131" s="21">
        <f t="shared" si="3"/>
        <v>0</v>
      </c>
      <c r="T131" s="15"/>
      <c r="U131" s="15"/>
      <c r="V131" s="15"/>
      <c r="W131" s="15"/>
      <c r="X131" s="15"/>
      <c r="Y131" s="15"/>
      <c r="Z131" s="15"/>
    </row>
    <row r="132" spans="1:26" ht="15.75" customHeight="1">
      <c r="A132" s="23">
        <v>8</v>
      </c>
      <c r="B132" s="24"/>
      <c r="C132" s="24"/>
      <c r="D132" s="24"/>
      <c r="E132" s="24" t="s">
        <v>33</v>
      </c>
      <c r="F132" s="25" t="s">
        <v>30</v>
      </c>
      <c r="G132" s="26"/>
      <c r="H132" s="26"/>
      <c r="I132" s="26"/>
      <c r="J132" s="27">
        <f t="shared" si="0"/>
        <v>0</v>
      </c>
      <c r="K132" s="26"/>
      <c r="L132" s="28">
        <f>IFERROR(IF($B132="n",SUM($G132:$K132)*1,SUM($G132:$K132)*VLOOKUP($B132&amp;$C132&amp;$F132,'Percentuali maggiorazioni'!$D$1:$E$9,2,FALSE)),0)</f>
        <v>0</v>
      </c>
      <c r="M132" s="28">
        <f t="shared" si="1"/>
        <v>0</v>
      </c>
      <c r="N132" s="28">
        <f t="shared" si="2"/>
        <v>0</v>
      </c>
      <c r="O132" s="26"/>
      <c r="P132" s="26"/>
      <c r="Q132" s="26"/>
      <c r="R132" s="26"/>
      <c r="S132" s="28">
        <f t="shared" si="3"/>
        <v>0</v>
      </c>
      <c r="T132" s="15"/>
      <c r="U132" s="15"/>
      <c r="V132" s="15"/>
      <c r="W132" s="15"/>
      <c r="X132" s="15"/>
      <c r="Y132" s="15"/>
      <c r="Z132" s="15"/>
    </row>
    <row r="133" spans="1:26" ht="15.75" customHeight="1">
      <c r="A133" s="23">
        <v>8</v>
      </c>
      <c r="B133" s="24"/>
      <c r="C133" s="24"/>
      <c r="D133" s="24"/>
      <c r="E133" s="24" t="s">
        <v>33</v>
      </c>
      <c r="F133" s="25" t="s">
        <v>31</v>
      </c>
      <c r="G133" s="26"/>
      <c r="H133" s="26"/>
      <c r="I133" s="26"/>
      <c r="J133" s="27">
        <f t="shared" si="0"/>
        <v>0</v>
      </c>
      <c r="K133" s="26"/>
      <c r="L133" s="28">
        <f>IFERROR(IF($B133="n",SUM($G133:$K133)*1,SUM($G133:$K133)*VLOOKUP($B133&amp;$C133&amp;$F133,'Percentuali maggiorazioni'!$D$1:$E$9,2,FALSE)),0)</f>
        <v>0</v>
      </c>
      <c r="M133" s="28">
        <f t="shared" si="1"/>
        <v>0</v>
      </c>
      <c r="N133" s="28">
        <f t="shared" si="2"/>
        <v>0</v>
      </c>
      <c r="O133" s="26"/>
      <c r="P133" s="26"/>
      <c r="Q133" s="26"/>
      <c r="R133" s="26"/>
      <c r="S133" s="29">
        <f t="shared" si="3"/>
        <v>0</v>
      </c>
      <c r="T133" s="15"/>
      <c r="U133" s="15"/>
      <c r="V133" s="15"/>
      <c r="W133" s="15"/>
      <c r="X133" s="15"/>
      <c r="Y133" s="15"/>
      <c r="Z133" s="15"/>
    </row>
    <row r="134" spans="1:26" ht="15.75" customHeight="1">
      <c r="A134" s="23">
        <v>8</v>
      </c>
      <c r="B134" s="24"/>
      <c r="C134" s="24"/>
      <c r="D134" s="24"/>
      <c r="E134" s="24" t="s">
        <v>33</v>
      </c>
      <c r="F134" s="25" t="s">
        <v>32</v>
      </c>
      <c r="G134" s="26"/>
      <c r="H134" s="26"/>
      <c r="I134" s="26"/>
      <c r="J134" s="27">
        <f t="shared" si="0"/>
        <v>0</v>
      </c>
      <c r="K134" s="26"/>
      <c r="L134" s="28">
        <f>IFERROR(IF($B134="n",SUM($G134:$K134)*1,SUM($G134:$K134)*VLOOKUP($B134&amp;$C134&amp;$F134,'Percentuali maggiorazioni'!$D$1:$E$9,2,FALSE)),0)</f>
        <v>0</v>
      </c>
      <c r="M134" s="28">
        <f t="shared" si="1"/>
        <v>0</v>
      </c>
      <c r="N134" s="28">
        <f t="shared" si="2"/>
        <v>0</v>
      </c>
      <c r="O134" s="26"/>
      <c r="P134" s="26"/>
      <c r="Q134" s="26"/>
      <c r="R134" s="26"/>
      <c r="S134" s="30">
        <f t="shared" si="3"/>
        <v>0</v>
      </c>
      <c r="T134" s="15"/>
      <c r="U134" s="15"/>
      <c r="V134" s="15"/>
      <c r="W134" s="15"/>
      <c r="X134" s="15"/>
      <c r="Y134" s="15"/>
      <c r="Z134" s="15"/>
    </row>
    <row r="135" spans="1:26" ht="15.75" customHeight="1">
      <c r="A135" s="16">
        <v>8</v>
      </c>
      <c r="B135" s="17"/>
      <c r="C135" s="17"/>
      <c r="D135" s="17"/>
      <c r="E135" s="17" t="s">
        <v>34</v>
      </c>
      <c r="F135" s="18" t="s">
        <v>30</v>
      </c>
      <c r="G135" s="19"/>
      <c r="H135" s="19"/>
      <c r="I135" s="19"/>
      <c r="J135" s="20">
        <f t="shared" si="0"/>
        <v>0</v>
      </c>
      <c r="K135" s="19"/>
      <c r="L135" s="21">
        <f>IFERROR(IF($B135="n",SUM($G135:$K135)*1,SUM($G135:$K135)*VLOOKUP($B135&amp;$C135&amp;$F135,'Percentuali maggiorazioni'!$D$1:$E$9,2,FALSE)),0)</f>
        <v>0</v>
      </c>
      <c r="M135" s="21">
        <f t="shared" si="1"/>
        <v>0</v>
      </c>
      <c r="N135" s="21">
        <f t="shared" si="2"/>
        <v>0</v>
      </c>
      <c r="O135" s="19"/>
      <c r="P135" s="19"/>
      <c r="Q135" s="19"/>
      <c r="R135" s="19"/>
      <c r="S135" s="31">
        <f t="shared" si="3"/>
        <v>0</v>
      </c>
      <c r="T135" s="15"/>
      <c r="U135" s="15"/>
      <c r="V135" s="15"/>
      <c r="W135" s="15"/>
      <c r="X135" s="15"/>
      <c r="Y135" s="15"/>
      <c r="Z135" s="15"/>
    </row>
    <row r="136" spans="1:26" ht="15.75" customHeight="1">
      <c r="A136" s="16">
        <v>8</v>
      </c>
      <c r="B136" s="17"/>
      <c r="C136" s="17"/>
      <c r="D136" s="17"/>
      <c r="E136" s="17" t="s">
        <v>34</v>
      </c>
      <c r="F136" s="18" t="s">
        <v>31</v>
      </c>
      <c r="G136" s="19"/>
      <c r="H136" s="19"/>
      <c r="I136" s="19"/>
      <c r="J136" s="20">
        <f t="shared" si="0"/>
        <v>0</v>
      </c>
      <c r="K136" s="19"/>
      <c r="L136" s="21">
        <f>IFERROR(IF($B136="n",SUM($G136:$K136)*1,SUM($G136:$K136)*VLOOKUP($B136&amp;$C136&amp;$F136,'Percentuali maggiorazioni'!$D$1:$E$9,2,FALSE)),0)</f>
        <v>0</v>
      </c>
      <c r="M136" s="21">
        <f t="shared" si="1"/>
        <v>0</v>
      </c>
      <c r="N136" s="21">
        <f t="shared" si="2"/>
        <v>0</v>
      </c>
      <c r="O136" s="19"/>
      <c r="P136" s="19"/>
      <c r="Q136" s="19"/>
      <c r="R136" s="19"/>
      <c r="S136" s="31">
        <f t="shared" si="3"/>
        <v>0</v>
      </c>
      <c r="T136" s="15"/>
      <c r="U136" s="15"/>
      <c r="V136" s="15"/>
      <c r="W136" s="15"/>
      <c r="X136" s="15"/>
      <c r="Y136" s="15"/>
      <c r="Z136" s="15"/>
    </row>
    <row r="137" spans="1:26" ht="15.75" customHeight="1">
      <c r="A137" s="16">
        <v>8</v>
      </c>
      <c r="B137" s="17"/>
      <c r="C137" s="17"/>
      <c r="D137" s="17"/>
      <c r="E137" s="17" t="s">
        <v>34</v>
      </c>
      <c r="F137" s="18" t="s">
        <v>32</v>
      </c>
      <c r="G137" s="19"/>
      <c r="H137" s="19"/>
      <c r="I137" s="19"/>
      <c r="J137" s="20">
        <f t="shared" si="0"/>
        <v>0</v>
      </c>
      <c r="K137" s="19"/>
      <c r="L137" s="21">
        <f>IFERROR(IF($B137="n",SUM($G137:$K137)*1,SUM($G137:$K137)*VLOOKUP($B137&amp;$C137&amp;$F137,'Percentuali maggiorazioni'!$D$1:$E$9,2,FALSE)),0)</f>
        <v>0</v>
      </c>
      <c r="M137" s="21">
        <f t="shared" si="1"/>
        <v>0</v>
      </c>
      <c r="N137" s="21">
        <f t="shared" si="2"/>
        <v>0</v>
      </c>
      <c r="O137" s="19"/>
      <c r="P137" s="19"/>
      <c r="Q137" s="19"/>
      <c r="R137" s="19"/>
      <c r="S137" s="31">
        <f t="shared" si="3"/>
        <v>0</v>
      </c>
      <c r="T137" s="15"/>
      <c r="U137" s="15"/>
      <c r="V137" s="15"/>
      <c r="W137" s="15"/>
      <c r="X137" s="15"/>
      <c r="Y137" s="15"/>
      <c r="Z137" s="15"/>
    </row>
    <row r="138" spans="1:26" ht="15.75" customHeight="1">
      <c r="A138" s="23">
        <v>8</v>
      </c>
      <c r="B138" s="24"/>
      <c r="C138" s="24"/>
      <c r="D138" s="24"/>
      <c r="E138" s="24" t="s">
        <v>35</v>
      </c>
      <c r="F138" s="25" t="s">
        <v>30</v>
      </c>
      <c r="G138" s="26"/>
      <c r="H138" s="26"/>
      <c r="I138" s="26"/>
      <c r="J138" s="27">
        <f t="shared" si="0"/>
        <v>0</v>
      </c>
      <c r="K138" s="26"/>
      <c r="L138" s="28">
        <f>IFERROR(IF($B138="n",SUM($G138:$K138)*1,SUM($G138:$K138)*VLOOKUP($B138&amp;$C138&amp;$F138,'Percentuali maggiorazioni'!$D$1:$E$9,2,FALSE)),0)</f>
        <v>0</v>
      </c>
      <c r="M138" s="28">
        <f t="shared" si="1"/>
        <v>0</v>
      </c>
      <c r="N138" s="28">
        <f t="shared" si="2"/>
        <v>0</v>
      </c>
      <c r="O138" s="26"/>
      <c r="P138" s="26"/>
      <c r="Q138" s="26"/>
      <c r="R138" s="26"/>
      <c r="S138" s="30">
        <f t="shared" si="3"/>
        <v>0</v>
      </c>
      <c r="T138" s="15"/>
      <c r="U138" s="15"/>
      <c r="V138" s="15"/>
      <c r="W138" s="15"/>
      <c r="X138" s="15"/>
      <c r="Y138" s="15"/>
      <c r="Z138" s="15"/>
    </row>
    <row r="139" spans="1:26" ht="15.75" customHeight="1">
      <c r="A139" s="23">
        <v>8</v>
      </c>
      <c r="B139" s="24"/>
      <c r="C139" s="24"/>
      <c r="D139" s="24"/>
      <c r="E139" s="24" t="s">
        <v>35</v>
      </c>
      <c r="F139" s="25" t="s">
        <v>31</v>
      </c>
      <c r="G139" s="26"/>
      <c r="H139" s="26"/>
      <c r="I139" s="26"/>
      <c r="J139" s="27">
        <f t="shared" si="0"/>
        <v>0</v>
      </c>
      <c r="K139" s="26"/>
      <c r="L139" s="28">
        <f>IFERROR(IF($B139="n",SUM($G139:$K139)*1,SUM($G139:$K139)*VLOOKUP($B139&amp;$C139&amp;$F139,'Percentuali maggiorazioni'!$D$1:$E$9,2,FALSE)),0)</f>
        <v>0</v>
      </c>
      <c r="M139" s="28">
        <f t="shared" si="1"/>
        <v>0</v>
      </c>
      <c r="N139" s="28">
        <f t="shared" si="2"/>
        <v>0</v>
      </c>
      <c r="O139" s="26"/>
      <c r="P139" s="26"/>
      <c r="Q139" s="26"/>
      <c r="R139" s="26"/>
      <c r="S139" s="28">
        <f t="shared" si="3"/>
        <v>0</v>
      </c>
      <c r="T139" s="15"/>
      <c r="U139" s="15"/>
      <c r="V139" s="15"/>
      <c r="W139" s="15"/>
      <c r="X139" s="15"/>
      <c r="Y139" s="15"/>
      <c r="Z139" s="15"/>
    </row>
    <row r="140" spans="1:26" ht="15.75" customHeight="1">
      <c r="A140" s="23">
        <v>8</v>
      </c>
      <c r="B140" s="24"/>
      <c r="C140" s="24"/>
      <c r="D140" s="24"/>
      <c r="E140" s="24" t="s">
        <v>35</v>
      </c>
      <c r="F140" s="25" t="s">
        <v>32</v>
      </c>
      <c r="G140" s="26"/>
      <c r="H140" s="26"/>
      <c r="I140" s="26"/>
      <c r="J140" s="27">
        <f t="shared" si="0"/>
        <v>0</v>
      </c>
      <c r="K140" s="26"/>
      <c r="L140" s="28">
        <f>IFERROR(IF($B140="n",SUM($G140:$K140)*1,SUM($G140:$K140)*VLOOKUP($B140&amp;$C140&amp;$F140,'Percentuali maggiorazioni'!$D$1:$E$9,2,FALSE)),0)</f>
        <v>0</v>
      </c>
      <c r="M140" s="28">
        <f t="shared" si="1"/>
        <v>0</v>
      </c>
      <c r="N140" s="28">
        <f t="shared" si="2"/>
        <v>0</v>
      </c>
      <c r="O140" s="26"/>
      <c r="P140" s="26"/>
      <c r="Q140" s="26"/>
      <c r="R140" s="26"/>
      <c r="S140" s="28">
        <f t="shared" si="3"/>
        <v>0</v>
      </c>
      <c r="T140" s="15"/>
      <c r="U140" s="15"/>
      <c r="V140" s="15"/>
      <c r="W140" s="15"/>
      <c r="X140" s="15"/>
      <c r="Y140" s="15"/>
      <c r="Z140" s="15"/>
    </row>
    <row r="141" spans="1:26" ht="15.75" customHeight="1">
      <c r="A141" s="16">
        <v>8</v>
      </c>
      <c r="B141" s="17"/>
      <c r="C141" s="17"/>
      <c r="D141" s="17"/>
      <c r="E141" s="17" t="s">
        <v>36</v>
      </c>
      <c r="F141" s="18" t="s">
        <v>30</v>
      </c>
      <c r="G141" s="19"/>
      <c r="H141" s="19"/>
      <c r="I141" s="19"/>
      <c r="J141" s="20">
        <f t="shared" si="0"/>
        <v>0</v>
      </c>
      <c r="K141" s="19"/>
      <c r="L141" s="21">
        <f>IFERROR(IF($B141="n",SUM($G141:$K141)*1,SUM($G141:$K141)*VLOOKUP($B141&amp;$C141&amp;$F141,'Percentuali maggiorazioni'!$D$1:$E$9,2,FALSE)),0)</f>
        <v>0</v>
      </c>
      <c r="M141" s="21">
        <f t="shared" si="1"/>
        <v>0</v>
      </c>
      <c r="N141" s="21">
        <f t="shared" si="2"/>
        <v>0</v>
      </c>
      <c r="O141" s="19"/>
      <c r="P141" s="19"/>
      <c r="Q141" s="19"/>
      <c r="R141" s="19"/>
      <c r="S141" s="22">
        <f t="shared" si="3"/>
        <v>0</v>
      </c>
      <c r="T141" s="15"/>
      <c r="U141" s="15"/>
      <c r="V141" s="15"/>
      <c r="W141" s="15"/>
      <c r="X141" s="15"/>
      <c r="Y141" s="15"/>
      <c r="Z141" s="15"/>
    </row>
    <row r="142" spans="1:26" ht="15.75" customHeight="1">
      <c r="A142" s="16">
        <v>8</v>
      </c>
      <c r="B142" s="17"/>
      <c r="C142" s="17"/>
      <c r="D142" s="17"/>
      <c r="E142" s="17" t="s">
        <v>36</v>
      </c>
      <c r="F142" s="18" t="s">
        <v>31</v>
      </c>
      <c r="G142" s="19"/>
      <c r="H142" s="19"/>
      <c r="I142" s="19"/>
      <c r="J142" s="20">
        <f t="shared" si="0"/>
        <v>0</v>
      </c>
      <c r="K142" s="19"/>
      <c r="L142" s="21">
        <f>IFERROR(IF($B142="n",SUM($G142:$K142)*1,SUM($G142:$K142)*VLOOKUP($B142&amp;$C142&amp;$F142,'Percentuali maggiorazioni'!$D$1:$E$9,2,FALSE)),0)</f>
        <v>0</v>
      </c>
      <c r="M142" s="21">
        <f t="shared" si="1"/>
        <v>0</v>
      </c>
      <c r="N142" s="21">
        <f t="shared" si="2"/>
        <v>0</v>
      </c>
      <c r="O142" s="19"/>
      <c r="P142" s="19"/>
      <c r="Q142" s="19"/>
      <c r="R142" s="19"/>
      <c r="S142" s="31">
        <f t="shared" si="3"/>
        <v>0</v>
      </c>
      <c r="T142" s="15"/>
      <c r="U142" s="15"/>
      <c r="V142" s="15"/>
      <c r="W142" s="15"/>
      <c r="X142" s="15"/>
      <c r="Y142" s="15"/>
      <c r="Z142" s="15"/>
    </row>
    <row r="143" spans="1:26" ht="15.75" customHeight="1">
      <c r="A143" s="16">
        <v>8</v>
      </c>
      <c r="B143" s="17"/>
      <c r="C143" s="17"/>
      <c r="D143" s="17"/>
      <c r="E143" s="17" t="s">
        <v>36</v>
      </c>
      <c r="F143" s="18" t="s">
        <v>32</v>
      </c>
      <c r="G143" s="19"/>
      <c r="H143" s="19"/>
      <c r="I143" s="19"/>
      <c r="J143" s="20">
        <f t="shared" si="0"/>
        <v>0</v>
      </c>
      <c r="K143" s="19"/>
      <c r="L143" s="21">
        <f>IFERROR(IF($B143="n",SUM($G143:$K143)*1,SUM($G143:$K143)*VLOOKUP($B143&amp;$C143&amp;$F143,'Percentuali maggiorazioni'!$D$1:$E$9,2,FALSE)),0)</f>
        <v>0</v>
      </c>
      <c r="M143" s="21">
        <f t="shared" si="1"/>
        <v>0</v>
      </c>
      <c r="N143" s="21">
        <f t="shared" si="2"/>
        <v>0</v>
      </c>
      <c r="O143" s="19"/>
      <c r="P143" s="19"/>
      <c r="Q143" s="19"/>
      <c r="R143" s="19"/>
      <c r="S143" s="31">
        <f t="shared" si="3"/>
        <v>0</v>
      </c>
      <c r="T143" s="15"/>
      <c r="U143" s="15"/>
      <c r="V143" s="15"/>
      <c r="W143" s="15"/>
      <c r="X143" s="15"/>
      <c r="Y143" s="15"/>
      <c r="Z143" s="15"/>
    </row>
    <row r="144" spans="1:26" ht="15.75" customHeight="1">
      <c r="A144" s="23">
        <v>8</v>
      </c>
      <c r="B144" s="24"/>
      <c r="C144" s="24"/>
      <c r="D144" s="24"/>
      <c r="E144" s="24" t="s">
        <v>37</v>
      </c>
      <c r="F144" s="25" t="s">
        <v>30</v>
      </c>
      <c r="G144" s="26"/>
      <c r="H144" s="26"/>
      <c r="I144" s="26"/>
      <c r="J144" s="27">
        <f t="shared" si="0"/>
        <v>0</v>
      </c>
      <c r="K144" s="26"/>
      <c r="L144" s="28">
        <f>IFERROR(IF($B144="n",SUM($G144:$K144)*1,SUM($G144:$K144)*VLOOKUP($B144&amp;$C144&amp;$F144,'Percentuali maggiorazioni'!$D$1:$E$9,2,FALSE)),0)</f>
        <v>0</v>
      </c>
      <c r="M144" s="28">
        <f t="shared" si="1"/>
        <v>0</v>
      </c>
      <c r="N144" s="28">
        <f t="shared" si="2"/>
        <v>0</v>
      </c>
      <c r="O144" s="26"/>
      <c r="P144" s="26"/>
      <c r="Q144" s="26"/>
      <c r="R144" s="26"/>
      <c r="S144" s="30">
        <f t="shared" si="3"/>
        <v>0</v>
      </c>
      <c r="T144" s="15"/>
      <c r="U144" s="15"/>
      <c r="V144" s="15"/>
      <c r="W144" s="15"/>
      <c r="X144" s="15"/>
      <c r="Y144" s="15"/>
      <c r="Z144" s="15"/>
    </row>
    <row r="145" spans="1:26" ht="15.75" customHeight="1">
      <c r="A145" s="23">
        <v>8</v>
      </c>
      <c r="B145" s="24"/>
      <c r="C145" s="24"/>
      <c r="D145" s="24"/>
      <c r="E145" s="24" t="s">
        <v>37</v>
      </c>
      <c r="F145" s="25" t="s">
        <v>31</v>
      </c>
      <c r="G145" s="26"/>
      <c r="H145" s="26"/>
      <c r="I145" s="26"/>
      <c r="J145" s="27">
        <f t="shared" si="0"/>
        <v>0</v>
      </c>
      <c r="K145" s="26"/>
      <c r="L145" s="28">
        <f>IFERROR(IF($B145="n",SUM($G145:$K145)*1,SUM($G145:$K145)*VLOOKUP($B145&amp;$C145&amp;$F145,'Percentuali maggiorazioni'!$D$1:$E$9,2,FALSE)),0)</f>
        <v>0</v>
      </c>
      <c r="M145" s="28">
        <f t="shared" si="1"/>
        <v>0</v>
      </c>
      <c r="N145" s="28">
        <f t="shared" si="2"/>
        <v>0</v>
      </c>
      <c r="O145" s="26"/>
      <c r="P145" s="26"/>
      <c r="Q145" s="26"/>
      <c r="R145" s="26"/>
      <c r="S145" s="30">
        <f t="shared" si="3"/>
        <v>0</v>
      </c>
      <c r="T145" s="15"/>
      <c r="U145" s="15"/>
      <c r="V145" s="15"/>
      <c r="W145" s="15"/>
      <c r="X145" s="15"/>
      <c r="Y145" s="15"/>
      <c r="Z145" s="15"/>
    </row>
    <row r="146" spans="1:26" ht="15.75" customHeight="1">
      <c r="A146" s="32">
        <v>8</v>
      </c>
      <c r="B146" s="33"/>
      <c r="C146" s="33"/>
      <c r="D146" s="33"/>
      <c r="E146" s="33" t="s">
        <v>37</v>
      </c>
      <c r="F146" s="34" t="s">
        <v>32</v>
      </c>
      <c r="G146" s="35"/>
      <c r="H146" s="35"/>
      <c r="I146" s="35"/>
      <c r="J146" s="36">
        <f t="shared" si="0"/>
        <v>0</v>
      </c>
      <c r="K146" s="35"/>
      <c r="L146" s="37">
        <f>IFERROR(IF($B146="n",SUM($G146:$K146)*1,SUM($G146:$K146)*VLOOKUP($B146&amp;$C146&amp;$F146,'Percentuali maggiorazioni'!$D$1:$E$9,2,FALSE)),0)</f>
        <v>0</v>
      </c>
      <c r="M146" s="37">
        <f t="shared" si="1"/>
        <v>0</v>
      </c>
      <c r="N146" s="37">
        <f t="shared" si="2"/>
        <v>0</v>
      </c>
      <c r="O146" s="35"/>
      <c r="P146" s="35"/>
      <c r="Q146" s="35"/>
      <c r="R146" s="35"/>
      <c r="S146" s="37">
        <f t="shared" si="3"/>
        <v>0</v>
      </c>
      <c r="T146" s="15"/>
      <c r="U146" s="15"/>
      <c r="V146" s="15"/>
      <c r="W146" s="15"/>
      <c r="X146" s="15"/>
      <c r="Y146" s="15"/>
      <c r="Z146" s="15"/>
    </row>
    <row r="147" spans="1:26" ht="15.75" customHeight="1">
      <c r="A147" s="39">
        <v>9</v>
      </c>
      <c r="B147" s="40"/>
      <c r="C147" s="40"/>
      <c r="D147" s="40"/>
      <c r="E147" s="40" t="s">
        <v>29</v>
      </c>
      <c r="F147" s="41" t="s">
        <v>30</v>
      </c>
      <c r="G147" s="42"/>
      <c r="H147" s="42"/>
      <c r="I147" s="42"/>
      <c r="J147" s="43">
        <f t="shared" si="0"/>
        <v>0</v>
      </c>
      <c r="K147" s="42"/>
      <c r="L147" s="44">
        <f>IFERROR(IF($B147="n",SUM($G147:$K147)*1,SUM($G147:$K147)*VLOOKUP($B147&amp;$C147&amp;$F147,'Percentuali maggiorazioni'!$D$1:$E$9,2,FALSE)),0)</f>
        <v>0</v>
      </c>
      <c r="M147" s="44">
        <f t="shared" si="1"/>
        <v>0</v>
      </c>
      <c r="N147" s="44">
        <f t="shared" si="2"/>
        <v>0</v>
      </c>
      <c r="O147" s="42"/>
      <c r="P147" s="42"/>
      <c r="Q147" s="42"/>
      <c r="R147" s="42"/>
      <c r="S147" s="14">
        <f t="shared" si="3"/>
        <v>0</v>
      </c>
      <c r="T147" s="15"/>
      <c r="U147" s="15"/>
      <c r="V147" s="15"/>
      <c r="W147" s="15"/>
      <c r="X147" s="15"/>
      <c r="Y147" s="15"/>
      <c r="Z147" s="15"/>
    </row>
    <row r="148" spans="1:26" ht="15.75" customHeight="1">
      <c r="A148" s="16">
        <v>9</v>
      </c>
      <c r="B148" s="17"/>
      <c r="C148" s="17"/>
      <c r="D148" s="17"/>
      <c r="E148" s="17" t="s">
        <v>29</v>
      </c>
      <c r="F148" s="18" t="s">
        <v>31</v>
      </c>
      <c r="G148" s="19"/>
      <c r="H148" s="19"/>
      <c r="I148" s="19"/>
      <c r="J148" s="20">
        <f t="shared" si="0"/>
        <v>0</v>
      </c>
      <c r="K148" s="19"/>
      <c r="L148" s="21">
        <f>IFERROR(IF($B148="n",SUM($G148:$K148)*1,SUM($G148:$K148)*VLOOKUP($B148&amp;$C148&amp;$F148,'Percentuali maggiorazioni'!$D$1:$E$9,2,FALSE)),0)</f>
        <v>0</v>
      </c>
      <c r="M148" s="21">
        <f t="shared" si="1"/>
        <v>0</v>
      </c>
      <c r="N148" s="21">
        <f t="shared" si="2"/>
        <v>0</v>
      </c>
      <c r="O148" s="19"/>
      <c r="P148" s="19"/>
      <c r="Q148" s="19"/>
      <c r="R148" s="19"/>
      <c r="S148" s="22">
        <f t="shared" si="3"/>
        <v>0</v>
      </c>
      <c r="T148" s="15"/>
      <c r="U148" s="15"/>
      <c r="V148" s="15"/>
      <c r="W148" s="15"/>
      <c r="X148" s="15"/>
      <c r="Y148" s="15"/>
      <c r="Z148" s="15"/>
    </row>
    <row r="149" spans="1:26" ht="15.75" customHeight="1">
      <c r="A149" s="16">
        <v>9</v>
      </c>
      <c r="B149" s="17"/>
      <c r="C149" s="17"/>
      <c r="D149" s="17"/>
      <c r="E149" s="17" t="s">
        <v>29</v>
      </c>
      <c r="F149" s="18" t="s">
        <v>32</v>
      </c>
      <c r="G149" s="19"/>
      <c r="H149" s="19"/>
      <c r="I149" s="19"/>
      <c r="J149" s="20">
        <f t="shared" si="0"/>
        <v>0</v>
      </c>
      <c r="K149" s="19"/>
      <c r="L149" s="21">
        <f>IFERROR(IF($B149="n",SUM($G149:$K149)*1,SUM($G149:$K149)*VLOOKUP($B149&amp;$C149&amp;$F149,'Percentuali maggiorazioni'!$D$1:$E$9,2,FALSE)),0)</f>
        <v>0</v>
      </c>
      <c r="M149" s="21">
        <f t="shared" si="1"/>
        <v>0</v>
      </c>
      <c r="N149" s="21">
        <f t="shared" si="2"/>
        <v>0</v>
      </c>
      <c r="O149" s="19"/>
      <c r="P149" s="19"/>
      <c r="Q149" s="19"/>
      <c r="R149" s="19"/>
      <c r="S149" s="21">
        <f t="shared" si="3"/>
        <v>0</v>
      </c>
      <c r="T149" s="15"/>
      <c r="U149" s="15"/>
      <c r="V149" s="15"/>
      <c r="W149" s="15"/>
      <c r="X149" s="15"/>
      <c r="Y149" s="15"/>
      <c r="Z149" s="15"/>
    </row>
    <row r="150" spans="1:26" ht="15.75" customHeight="1">
      <c r="A150" s="23">
        <v>9</v>
      </c>
      <c r="B150" s="24"/>
      <c r="C150" s="24"/>
      <c r="D150" s="24"/>
      <c r="E150" s="24" t="s">
        <v>33</v>
      </c>
      <c r="F150" s="25" t="s">
        <v>30</v>
      </c>
      <c r="G150" s="26"/>
      <c r="H150" s="26"/>
      <c r="I150" s="26"/>
      <c r="J150" s="27">
        <f t="shared" si="0"/>
        <v>0</v>
      </c>
      <c r="K150" s="26"/>
      <c r="L150" s="28">
        <f>IFERROR(IF($B150="n",SUM($G150:$K150)*1,SUM($G150:$K150)*VLOOKUP($B150&amp;$C150&amp;$F150,'Percentuali maggiorazioni'!$D$1:$E$9,2,FALSE)),0)</f>
        <v>0</v>
      </c>
      <c r="M150" s="28">
        <f t="shared" si="1"/>
        <v>0</v>
      </c>
      <c r="N150" s="28">
        <f t="shared" si="2"/>
        <v>0</v>
      </c>
      <c r="O150" s="26"/>
      <c r="P150" s="26"/>
      <c r="Q150" s="26"/>
      <c r="R150" s="26"/>
      <c r="S150" s="28">
        <f t="shared" si="3"/>
        <v>0</v>
      </c>
      <c r="T150" s="15"/>
      <c r="U150" s="15"/>
      <c r="V150" s="15"/>
      <c r="W150" s="15"/>
      <c r="X150" s="15"/>
      <c r="Y150" s="15"/>
      <c r="Z150" s="15"/>
    </row>
    <row r="151" spans="1:26" ht="15.75" customHeight="1">
      <c r="A151" s="23">
        <v>9</v>
      </c>
      <c r="B151" s="24"/>
      <c r="C151" s="24"/>
      <c r="D151" s="24"/>
      <c r="E151" s="24" t="s">
        <v>33</v>
      </c>
      <c r="F151" s="25" t="s">
        <v>31</v>
      </c>
      <c r="G151" s="26"/>
      <c r="H151" s="26"/>
      <c r="I151" s="26"/>
      <c r="J151" s="27">
        <f t="shared" si="0"/>
        <v>0</v>
      </c>
      <c r="K151" s="26"/>
      <c r="L151" s="28">
        <f>IFERROR(IF($B151="n",SUM($G151:$K151)*1,SUM($G151:$K151)*VLOOKUP($B151&amp;$C151&amp;$F151,'Percentuali maggiorazioni'!$D$1:$E$9,2,FALSE)),0)</f>
        <v>0</v>
      </c>
      <c r="M151" s="28">
        <f t="shared" si="1"/>
        <v>0</v>
      </c>
      <c r="N151" s="28">
        <f t="shared" si="2"/>
        <v>0</v>
      </c>
      <c r="O151" s="26"/>
      <c r="P151" s="26"/>
      <c r="Q151" s="26"/>
      <c r="R151" s="26"/>
      <c r="S151" s="29">
        <f t="shared" si="3"/>
        <v>0</v>
      </c>
      <c r="T151" s="15"/>
      <c r="U151" s="15"/>
      <c r="V151" s="15"/>
      <c r="W151" s="15"/>
      <c r="X151" s="15"/>
      <c r="Y151" s="15"/>
      <c r="Z151" s="15"/>
    </row>
    <row r="152" spans="1:26" ht="15.75" customHeight="1">
      <c r="A152" s="23">
        <v>9</v>
      </c>
      <c r="B152" s="24"/>
      <c r="C152" s="24"/>
      <c r="D152" s="24"/>
      <c r="E152" s="24" t="s">
        <v>33</v>
      </c>
      <c r="F152" s="25" t="s">
        <v>32</v>
      </c>
      <c r="G152" s="26"/>
      <c r="H152" s="26"/>
      <c r="I152" s="26"/>
      <c r="J152" s="27">
        <f t="shared" si="0"/>
        <v>0</v>
      </c>
      <c r="K152" s="26"/>
      <c r="L152" s="28">
        <f>IFERROR(IF($B152="n",SUM($G152:$K152)*1,SUM($G152:$K152)*VLOOKUP($B152&amp;$C152&amp;$F152,'Percentuali maggiorazioni'!$D$1:$E$9,2,FALSE)),0)</f>
        <v>0</v>
      </c>
      <c r="M152" s="28">
        <f t="shared" si="1"/>
        <v>0</v>
      </c>
      <c r="N152" s="28">
        <f t="shared" si="2"/>
        <v>0</v>
      </c>
      <c r="O152" s="26"/>
      <c r="P152" s="26"/>
      <c r="Q152" s="26"/>
      <c r="R152" s="26"/>
      <c r="S152" s="30">
        <f t="shared" si="3"/>
        <v>0</v>
      </c>
      <c r="T152" s="15"/>
      <c r="U152" s="15"/>
      <c r="V152" s="15"/>
      <c r="W152" s="15"/>
      <c r="X152" s="15"/>
      <c r="Y152" s="15"/>
      <c r="Z152" s="15"/>
    </row>
    <row r="153" spans="1:26" ht="15.75" customHeight="1">
      <c r="A153" s="16">
        <v>9</v>
      </c>
      <c r="B153" s="17"/>
      <c r="C153" s="17"/>
      <c r="D153" s="17"/>
      <c r="E153" s="17" t="s">
        <v>34</v>
      </c>
      <c r="F153" s="18" t="s">
        <v>30</v>
      </c>
      <c r="G153" s="19"/>
      <c r="H153" s="19"/>
      <c r="I153" s="19"/>
      <c r="J153" s="20">
        <f t="shared" si="0"/>
        <v>0</v>
      </c>
      <c r="K153" s="19"/>
      <c r="L153" s="21">
        <f>IFERROR(IF($B153="n",SUM($G153:$K153)*1,SUM($G153:$K153)*VLOOKUP($B153&amp;$C153&amp;$F153,'Percentuali maggiorazioni'!$D$1:$E$9,2,FALSE)),0)</f>
        <v>0</v>
      </c>
      <c r="M153" s="21">
        <f t="shared" si="1"/>
        <v>0</v>
      </c>
      <c r="N153" s="21">
        <f t="shared" si="2"/>
        <v>0</v>
      </c>
      <c r="O153" s="19"/>
      <c r="P153" s="19"/>
      <c r="Q153" s="19"/>
      <c r="R153" s="19"/>
      <c r="S153" s="31">
        <f t="shared" si="3"/>
        <v>0</v>
      </c>
      <c r="T153" s="15"/>
      <c r="U153" s="15"/>
      <c r="V153" s="15"/>
      <c r="W153" s="15"/>
      <c r="X153" s="15"/>
      <c r="Y153" s="15"/>
      <c r="Z153" s="15"/>
    </row>
    <row r="154" spans="1:26" ht="15.75" customHeight="1">
      <c r="A154" s="16">
        <v>9</v>
      </c>
      <c r="B154" s="17"/>
      <c r="C154" s="17"/>
      <c r="D154" s="17"/>
      <c r="E154" s="17" t="s">
        <v>34</v>
      </c>
      <c r="F154" s="18" t="s">
        <v>31</v>
      </c>
      <c r="G154" s="19"/>
      <c r="H154" s="19"/>
      <c r="I154" s="19"/>
      <c r="J154" s="20">
        <f t="shared" si="0"/>
        <v>0</v>
      </c>
      <c r="K154" s="19"/>
      <c r="L154" s="21">
        <f>IFERROR(IF($B154="n",SUM($G154:$K154)*1,SUM($G154:$K154)*VLOOKUP($B154&amp;$C154&amp;$F154,'Percentuali maggiorazioni'!$D$1:$E$9,2,FALSE)),0)</f>
        <v>0</v>
      </c>
      <c r="M154" s="21">
        <f t="shared" si="1"/>
        <v>0</v>
      </c>
      <c r="N154" s="21">
        <f t="shared" si="2"/>
        <v>0</v>
      </c>
      <c r="O154" s="19"/>
      <c r="P154" s="19"/>
      <c r="Q154" s="19"/>
      <c r="R154" s="19"/>
      <c r="S154" s="31">
        <f t="shared" si="3"/>
        <v>0</v>
      </c>
      <c r="T154" s="15"/>
      <c r="U154" s="15"/>
      <c r="V154" s="15"/>
      <c r="W154" s="15"/>
      <c r="X154" s="15"/>
      <c r="Y154" s="15"/>
      <c r="Z154" s="15"/>
    </row>
    <row r="155" spans="1:26" ht="15.75" customHeight="1">
      <c r="A155" s="16">
        <v>9</v>
      </c>
      <c r="B155" s="17"/>
      <c r="C155" s="17"/>
      <c r="D155" s="17"/>
      <c r="E155" s="17" t="s">
        <v>34</v>
      </c>
      <c r="F155" s="18" t="s">
        <v>32</v>
      </c>
      <c r="G155" s="19"/>
      <c r="H155" s="19"/>
      <c r="I155" s="19"/>
      <c r="J155" s="20">
        <f t="shared" si="0"/>
        <v>0</v>
      </c>
      <c r="K155" s="19"/>
      <c r="L155" s="21">
        <f>IFERROR(IF($B155="n",SUM($G155:$K155)*1,SUM($G155:$K155)*VLOOKUP($B155&amp;$C155&amp;$F155,'Percentuali maggiorazioni'!$D$1:$E$9,2,FALSE)),0)</f>
        <v>0</v>
      </c>
      <c r="M155" s="21">
        <f t="shared" si="1"/>
        <v>0</v>
      </c>
      <c r="N155" s="21">
        <f t="shared" si="2"/>
        <v>0</v>
      </c>
      <c r="O155" s="19"/>
      <c r="P155" s="19"/>
      <c r="Q155" s="19"/>
      <c r="R155" s="19"/>
      <c r="S155" s="31">
        <f t="shared" si="3"/>
        <v>0</v>
      </c>
      <c r="T155" s="15"/>
      <c r="U155" s="15"/>
      <c r="V155" s="15"/>
      <c r="W155" s="15"/>
      <c r="X155" s="15"/>
      <c r="Y155" s="15"/>
      <c r="Z155" s="15"/>
    </row>
    <row r="156" spans="1:26" ht="15.75" customHeight="1">
      <c r="A156" s="23">
        <v>9</v>
      </c>
      <c r="B156" s="24"/>
      <c r="C156" s="24"/>
      <c r="D156" s="24"/>
      <c r="E156" s="24" t="s">
        <v>35</v>
      </c>
      <c r="F156" s="25" t="s">
        <v>30</v>
      </c>
      <c r="G156" s="26"/>
      <c r="H156" s="26"/>
      <c r="I156" s="26"/>
      <c r="J156" s="27">
        <f t="shared" si="0"/>
        <v>0</v>
      </c>
      <c r="K156" s="26"/>
      <c r="L156" s="28">
        <f>IFERROR(IF($B156="n",SUM($G156:$K156)*1,SUM($G156:$K156)*VLOOKUP($B156&amp;$C156&amp;$F156,'Percentuali maggiorazioni'!$D$1:$E$9,2,FALSE)),0)</f>
        <v>0</v>
      </c>
      <c r="M156" s="28">
        <f t="shared" si="1"/>
        <v>0</v>
      </c>
      <c r="N156" s="28">
        <f t="shared" si="2"/>
        <v>0</v>
      </c>
      <c r="O156" s="26"/>
      <c r="P156" s="26"/>
      <c r="Q156" s="26"/>
      <c r="R156" s="26"/>
      <c r="S156" s="30">
        <f t="shared" si="3"/>
        <v>0</v>
      </c>
      <c r="T156" s="15"/>
      <c r="U156" s="15"/>
      <c r="V156" s="15"/>
      <c r="W156" s="15"/>
      <c r="X156" s="15"/>
      <c r="Y156" s="15"/>
      <c r="Z156" s="15"/>
    </row>
    <row r="157" spans="1:26" ht="15.75" customHeight="1">
      <c r="A157" s="23">
        <v>9</v>
      </c>
      <c r="B157" s="24"/>
      <c r="C157" s="24"/>
      <c r="D157" s="24"/>
      <c r="E157" s="24" t="s">
        <v>35</v>
      </c>
      <c r="F157" s="25" t="s">
        <v>31</v>
      </c>
      <c r="G157" s="26"/>
      <c r="H157" s="26"/>
      <c r="I157" s="26"/>
      <c r="J157" s="27">
        <f t="shared" si="0"/>
        <v>0</v>
      </c>
      <c r="K157" s="26"/>
      <c r="L157" s="28">
        <f>IFERROR(IF($B157="n",SUM($G157:$K157)*1,SUM($G157:$K157)*VLOOKUP($B157&amp;$C157&amp;$F157,'Percentuali maggiorazioni'!$D$1:$E$9,2,FALSE)),0)</f>
        <v>0</v>
      </c>
      <c r="M157" s="28">
        <f t="shared" si="1"/>
        <v>0</v>
      </c>
      <c r="N157" s="28">
        <f t="shared" si="2"/>
        <v>0</v>
      </c>
      <c r="O157" s="26"/>
      <c r="P157" s="26"/>
      <c r="Q157" s="26"/>
      <c r="R157" s="26"/>
      <c r="S157" s="28">
        <f t="shared" si="3"/>
        <v>0</v>
      </c>
      <c r="T157" s="15"/>
      <c r="U157" s="15"/>
      <c r="V157" s="15"/>
      <c r="W157" s="15"/>
      <c r="X157" s="15"/>
      <c r="Y157" s="15"/>
      <c r="Z157" s="15"/>
    </row>
    <row r="158" spans="1:26" ht="15.75" customHeight="1">
      <c r="A158" s="23">
        <v>9</v>
      </c>
      <c r="B158" s="24"/>
      <c r="C158" s="24"/>
      <c r="D158" s="24"/>
      <c r="E158" s="24" t="s">
        <v>35</v>
      </c>
      <c r="F158" s="25" t="s">
        <v>32</v>
      </c>
      <c r="G158" s="26"/>
      <c r="H158" s="26"/>
      <c r="I158" s="26"/>
      <c r="J158" s="27">
        <f t="shared" si="0"/>
        <v>0</v>
      </c>
      <c r="K158" s="26"/>
      <c r="L158" s="28">
        <f>IFERROR(IF($B158="n",SUM($G158:$K158)*1,SUM($G158:$K158)*VLOOKUP($B158&amp;$C158&amp;$F158,'Percentuali maggiorazioni'!$D$1:$E$9,2,FALSE)),0)</f>
        <v>0</v>
      </c>
      <c r="M158" s="28">
        <f t="shared" si="1"/>
        <v>0</v>
      </c>
      <c r="N158" s="28">
        <f t="shared" si="2"/>
        <v>0</v>
      </c>
      <c r="O158" s="26"/>
      <c r="P158" s="26"/>
      <c r="Q158" s="26"/>
      <c r="R158" s="26"/>
      <c r="S158" s="28">
        <f t="shared" si="3"/>
        <v>0</v>
      </c>
      <c r="T158" s="15"/>
      <c r="U158" s="15"/>
      <c r="V158" s="15"/>
      <c r="W158" s="15"/>
      <c r="X158" s="15"/>
      <c r="Y158" s="15"/>
      <c r="Z158" s="15"/>
    </row>
    <row r="159" spans="1:26" ht="15.75" customHeight="1">
      <c r="A159" s="16">
        <v>9</v>
      </c>
      <c r="B159" s="17"/>
      <c r="C159" s="17"/>
      <c r="D159" s="17"/>
      <c r="E159" s="17" t="s">
        <v>36</v>
      </c>
      <c r="F159" s="18" t="s">
        <v>30</v>
      </c>
      <c r="G159" s="19"/>
      <c r="H159" s="19"/>
      <c r="I159" s="19"/>
      <c r="J159" s="20">
        <f t="shared" si="0"/>
        <v>0</v>
      </c>
      <c r="K159" s="19"/>
      <c r="L159" s="21">
        <f>IFERROR(IF($B159="n",SUM($G159:$K159)*1,SUM($G159:$K159)*VLOOKUP($B159&amp;$C159&amp;$F159,'Percentuali maggiorazioni'!$D$1:$E$9,2,FALSE)),0)</f>
        <v>0</v>
      </c>
      <c r="M159" s="21">
        <f t="shared" si="1"/>
        <v>0</v>
      </c>
      <c r="N159" s="21">
        <f t="shared" si="2"/>
        <v>0</v>
      </c>
      <c r="O159" s="19"/>
      <c r="P159" s="19"/>
      <c r="Q159" s="19"/>
      <c r="R159" s="19"/>
      <c r="S159" s="22">
        <f t="shared" si="3"/>
        <v>0</v>
      </c>
      <c r="T159" s="15"/>
      <c r="U159" s="15"/>
      <c r="V159" s="15"/>
      <c r="W159" s="15"/>
      <c r="X159" s="15"/>
      <c r="Y159" s="15"/>
      <c r="Z159" s="15"/>
    </row>
    <row r="160" spans="1:26" ht="15.75" customHeight="1">
      <c r="A160" s="16">
        <v>9</v>
      </c>
      <c r="B160" s="17"/>
      <c r="C160" s="17"/>
      <c r="D160" s="17"/>
      <c r="E160" s="17" t="s">
        <v>36</v>
      </c>
      <c r="F160" s="18" t="s">
        <v>31</v>
      </c>
      <c r="G160" s="19"/>
      <c r="H160" s="19"/>
      <c r="I160" s="19"/>
      <c r="J160" s="20">
        <f t="shared" si="0"/>
        <v>0</v>
      </c>
      <c r="K160" s="19"/>
      <c r="L160" s="21">
        <f>IFERROR(IF($B160="n",SUM($G160:$K160)*1,SUM($G160:$K160)*VLOOKUP($B160&amp;$C160&amp;$F160,'Percentuali maggiorazioni'!$D$1:$E$9,2,FALSE)),0)</f>
        <v>0</v>
      </c>
      <c r="M160" s="21">
        <f t="shared" si="1"/>
        <v>0</v>
      </c>
      <c r="N160" s="21">
        <f t="shared" si="2"/>
        <v>0</v>
      </c>
      <c r="O160" s="19"/>
      <c r="P160" s="19"/>
      <c r="Q160" s="19"/>
      <c r="R160" s="19"/>
      <c r="S160" s="31">
        <f t="shared" si="3"/>
        <v>0</v>
      </c>
      <c r="T160" s="15"/>
      <c r="U160" s="15"/>
      <c r="V160" s="15"/>
      <c r="W160" s="15"/>
      <c r="X160" s="15"/>
      <c r="Y160" s="15"/>
      <c r="Z160" s="15"/>
    </row>
    <row r="161" spans="1:26" ht="15.75" customHeight="1">
      <c r="A161" s="16">
        <v>9</v>
      </c>
      <c r="B161" s="17"/>
      <c r="C161" s="17"/>
      <c r="D161" s="17"/>
      <c r="E161" s="17" t="s">
        <v>36</v>
      </c>
      <c r="F161" s="18" t="s">
        <v>32</v>
      </c>
      <c r="G161" s="19"/>
      <c r="H161" s="19"/>
      <c r="I161" s="19"/>
      <c r="J161" s="20">
        <f t="shared" si="0"/>
        <v>0</v>
      </c>
      <c r="K161" s="19"/>
      <c r="L161" s="21">
        <f>IFERROR(IF($B161="n",SUM($G161:$K161)*1,SUM($G161:$K161)*VLOOKUP($B161&amp;$C161&amp;$F161,'Percentuali maggiorazioni'!$D$1:$E$9,2,FALSE)),0)</f>
        <v>0</v>
      </c>
      <c r="M161" s="21">
        <f t="shared" si="1"/>
        <v>0</v>
      </c>
      <c r="N161" s="21">
        <f t="shared" si="2"/>
        <v>0</v>
      </c>
      <c r="O161" s="19"/>
      <c r="P161" s="19"/>
      <c r="Q161" s="19"/>
      <c r="R161" s="19"/>
      <c r="S161" s="31">
        <f t="shared" si="3"/>
        <v>0</v>
      </c>
      <c r="T161" s="15"/>
      <c r="U161" s="15"/>
      <c r="V161" s="15"/>
      <c r="W161" s="15"/>
      <c r="X161" s="15"/>
      <c r="Y161" s="15"/>
      <c r="Z161" s="15"/>
    </row>
    <row r="162" spans="1:26" ht="15.75" customHeight="1">
      <c r="A162" s="23">
        <v>9</v>
      </c>
      <c r="B162" s="24"/>
      <c r="C162" s="24"/>
      <c r="D162" s="24"/>
      <c r="E162" s="24" t="s">
        <v>37</v>
      </c>
      <c r="F162" s="25" t="s">
        <v>30</v>
      </c>
      <c r="G162" s="26"/>
      <c r="H162" s="26"/>
      <c r="I162" s="26"/>
      <c r="J162" s="27">
        <f t="shared" si="0"/>
        <v>0</v>
      </c>
      <c r="K162" s="26"/>
      <c r="L162" s="28">
        <f>IFERROR(IF($B162="n",SUM($G162:$K162)*1,SUM($G162:$K162)*VLOOKUP($B162&amp;$C162&amp;$F162,'Percentuali maggiorazioni'!$D$1:$E$9,2,FALSE)),0)</f>
        <v>0</v>
      </c>
      <c r="M162" s="28">
        <f t="shared" si="1"/>
        <v>0</v>
      </c>
      <c r="N162" s="28">
        <f t="shared" si="2"/>
        <v>0</v>
      </c>
      <c r="O162" s="26"/>
      <c r="P162" s="26"/>
      <c r="Q162" s="26"/>
      <c r="R162" s="26"/>
      <c r="S162" s="30">
        <f t="shared" si="3"/>
        <v>0</v>
      </c>
      <c r="T162" s="15"/>
      <c r="U162" s="15"/>
      <c r="V162" s="15"/>
      <c r="W162" s="15"/>
      <c r="X162" s="15"/>
      <c r="Y162" s="15"/>
      <c r="Z162" s="15"/>
    </row>
    <row r="163" spans="1:26" ht="15.75" customHeight="1">
      <c r="A163" s="23">
        <v>9</v>
      </c>
      <c r="B163" s="24"/>
      <c r="C163" s="24"/>
      <c r="D163" s="24"/>
      <c r="E163" s="24" t="s">
        <v>37</v>
      </c>
      <c r="F163" s="25" t="s">
        <v>31</v>
      </c>
      <c r="G163" s="26"/>
      <c r="H163" s="26"/>
      <c r="I163" s="26"/>
      <c r="J163" s="27">
        <f t="shared" si="0"/>
        <v>0</v>
      </c>
      <c r="K163" s="26"/>
      <c r="L163" s="28">
        <f>IFERROR(IF($B163="n",SUM($G163:$K163)*1,SUM($G163:$K163)*VLOOKUP($B163&amp;$C163&amp;$F163,'Percentuali maggiorazioni'!$D$1:$E$9,2,FALSE)),0)</f>
        <v>0</v>
      </c>
      <c r="M163" s="28">
        <f t="shared" si="1"/>
        <v>0</v>
      </c>
      <c r="N163" s="28">
        <f t="shared" si="2"/>
        <v>0</v>
      </c>
      <c r="O163" s="26"/>
      <c r="P163" s="26"/>
      <c r="Q163" s="26"/>
      <c r="R163" s="26"/>
      <c r="S163" s="30">
        <f t="shared" si="3"/>
        <v>0</v>
      </c>
      <c r="T163" s="15"/>
      <c r="U163" s="15"/>
      <c r="V163" s="15"/>
      <c r="W163" s="15"/>
      <c r="X163" s="15"/>
      <c r="Y163" s="15"/>
      <c r="Z163" s="15"/>
    </row>
    <row r="164" spans="1:26" ht="15.75" customHeight="1">
      <c r="A164" s="32">
        <v>9</v>
      </c>
      <c r="B164" s="33"/>
      <c r="C164" s="33"/>
      <c r="D164" s="33"/>
      <c r="E164" s="33" t="s">
        <v>37</v>
      </c>
      <c r="F164" s="34" t="s">
        <v>32</v>
      </c>
      <c r="G164" s="35"/>
      <c r="H164" s="35"/>
      <c r="I164" s="35"/>
      <c r="J164" s="36">
        <f t="shared" si="0"/>
        <v>0</v>
      </c>
      <c r="K164" s="35"/>
      <c r="L164" s="37">
        <f>IFERROR(IF($B164="n",SUM($G164:$K164)*1,SUM($G164:$K164)*VLOOKUP($B164&amp;$C164&amp;$F164,'Percentuali maggiorazioni'!$D$1:$E$9,2,FALSE)),0)</f>
        <v>0</v>
      </c>
      <c r="M164" s="37">
        <f t="shared" si="1"/>
        <v>0</v>
      </c>
      <c r="N164" s="37">
        <f t="shared" si="2"/>
        <v>0</v>
      </c>
      <c r="O164" s="35"/>
      <c r="P164" s="35"/>
      <c r="Q164" s="35"/>
      <c r="R164" s="35"/>
      <c r="S164" s="37">
        <f t="shared" si="3"/>
        <v>0</v>
      </c>
      <c r="T164" s="15"/>
      <c r="U164" s="15"/>
      <c r="V164" s="15"/>
      <c r="W164" s="15"/>
      <c r="X164" s="15"/>
      <c r="Y164" s="15"/>
      <c r="Z164" s="15"/>
    </row>
    <row r="165" spans="1:26" ht="15.75" customHeight="1">
      <c r="A165" s="39">
        <v>10</v>
      </c>
      <c r="B165" s="40"/>
      <c r="C165" s="40"/>
      <c r="D165" s="40"/>
      <c r="E165" s="40" t="s">
        <v>29</v>
      </c>
      <c r="F165" s="41" t="s">
        <v>30</v>
      </c>
      <c r="G165" s="42"/>
      <c r="H165" s="42"/>
      <c r="I165" s="42"/>
      <c r="J165" s="43">
        <f t="shared" si="0"/>
        <v>0</v>
      </c>
      <c r="K165" s="42"/>
      <c r="L165" s="44">
        <f>IFERROR(IF($B165="n",SUM($G165:$K165)*1,SUM($G165:$K165)*VLOOKUP($B165&amp;$C165&amp;$F165,'Percentuali maggiorazioni'!$D$1:$E$9,2,FALSE)),0)</f>
        <v>0</v>
      </c>
      <c r="M165" s="44">
        <f t="shared" si="1"/>
        <v>0</v>
      </c>
      <c r="N165" s="44">
        <f t="shared" si="2"/>
        <v>0</v>
      </c>
      <c r="O165" s="42"/>
      <c r="P165" s="42"/>
      <c r="Q165" s="42"/>
      <c r="R165" s="42"/>
      <c r="S165" s="14">
        <f t="shared" si="3"/>
        <v>0</v>
      </c>
      <c r="T165" s="15"/>
      <c r="U165" s="15"/>
      <c r="V165" s="15"/>
      <c r="W165" s="15"/>
      <c r="X165" s="15"/>
      <c r="Y165" s="15"/>
      <c r="Z165" s="15"/>
    </row>
    <row r="166" spans="1:26" ht="15.75" customHeight="1">
      <c r="A166" s="16">
        <v>10</v>
      </c>
      <c r="B166" s="17"/>
      <c r="C166" s="17"/>
      <c r="D166" s="17"/>
      <c r="E166" s="17" t="s">
        <v>29</v>
      </c>
      <c r="F166" s="18" t="s">
        <v>31</v>
      </c>
      <c r="G166" s="19"/>
      <c r="H166" s="19"/>
      <c r="I166" s="19"/>
      <c r="J166" s="20">
        <f t="shared" si="0"/>
        <v>0</v>
      </c>
      <c r="K166" s="19"/>
      <c r="L166" s="21">
        <f>IFERROR(IF($B166="n",SUM($G166:$K166)*1,SUM($G166:$K166)*VLOOKUP($B166&amp;$C166&amp;$F166,'Percentuali maggiorazioni'!$D$1:$E$9,2,FALSE)),0)</f>
        <v>0</v>
      </c>
      <c r="M166" s="21">
        <f t="shared" si="1"/>
        <v>0</v>
      </c>
      <c r="N166" s="21">
        <f t="shared" si="2"/>
        <v>0</v>
      </c>
      <c r="O166" s="19"/>
      <c r="P166" s="19"/>
      <c r="Q166" s="19"/>
      <c r="R166" s="19"/>
      <c r="S166" s="22">
        <f t="shared" si="3"/>
        <v>0</v>
      </c>
      <c r="T166" s="15"/>
      <c r="U166" s="15"/>
      <c r="V166" s="15"/>
      <c r="W166" s="15"/>
      <c r="X166" s="15"/>
      <c r="Y166" s="15"/>
      <c r="Z166" s="15"/>
    </row>
    <row r="167" spans="1:26" ht="15.75" customHeight="1">
      <c r="A167" s="16">
        <v>10</v>
      </c>
      <c r="B167" s="17"/>
      <c r="C167" s="17"/>
      <c r="D167" s="17"/>
      <c r="E167" s="17" t="s">
        <v>29</v>
      </c>
      <c r="F167" s="18" t="s">
        <v>32</v>
      </c>
      <c r="G167" s="19"/>
      <c r="H167" s="19"/>
      <c r="I167" s="19"/>
      <c r="J167" s="20">
        <f t="shared" si="0"/>
        <v>0</v>
      </c>
      <c r="K167" s="19"/>
      <c r="L167" s="21">
        <f>IFERROR(IF($B167="n",SUM($G167:$K167)*1,SUM($G167:$K167)*VLOOKUP($B167&amp;$C167&amp;$F167,'Percentuali maggiorazioni'!$D$1:$E$9,2,FALSE)),0)</f>
        <v>0</v>
      </c>
      <c r="M167" s="21">
        <f t="shared" si="1"/>
        <v>0</v>
      </c>
      <c r="N167" s="21">
        <f t="shared" si="2"/>
        <v>0</v>
      </c>
      <c r="O167" s="19"/>
      <c r="P167" s="19"/>
      <c r="Q167" s="19"/>
      <c r="R167" s="19"/>
      <c r="S167" s="21">
        <f t="shared" si="3"/>
        <v>0</v>
      </c>
      <c r="T167" s="15"/>
      <c r="U167" s="15"/>
      <c r="V167" s="15"/>
      <c r="W167" s="15"/>
      <c r="X167" s="15"/>
      <c r="Y167" s="15"/>
      <c r="Z167" s="15"/>
    </row>
    <row r="168" spans="1:26" ht="15.75" customHeight="1">
      <c r="A168" s="23">
        <v>10</v>
      </c>
      <c r="B168" s="24"/>
      <c r="C168" s="24"/>
      <c r="D168" s="24"/>
      <c r="E168" s="24" t="s">
        <v>33</v>
      </c>
      <c r="F168" s="25" t="s">
        <v>30</v>
      </c>
      <c r="G168" s="26"/>
      <c r="H168" s="26"/>
      <c r="I168" s="26"/>
      <c r="J168" s="27">
        <f t="shared" si="0"/>
        <v>0</v>
      </c>
      <c r="K168" s="26"/>
      <c r="L168" s="28">
        <f>IFERROR(IF($B168="n",SUM($G168:$K168)*1,SUM($G168:$K168)*VLOOKUP($B168&amp;$C168&amp;$F168,'Percentuali maggiorazioni'!$D$1:$E$9,2,FALSE)),0)</f>
        <v>0</v>
      </c>
      <c r="M168" s="28">
        <f t="shared" si="1"/>
        <v>0</v>
      </c>
      <c r="N168" s="28">
        <f t="shared" si="2"/>
        <v>0</v>
      </c>
      <c r="O168" s="26"/>
      <c r="P168" s="26"/>
      <c r="Q168" s="26"/>
      <c r="R168" s="26"/>
      <c r="S168" s="28">
        <f t="shared" si="3"/>
        <v>0</v>
      </c>
      <c r="T168" s="15"/>
      <c r="U168" s="15"/>
      <c r="V168" s="15"/>
      <c r="W168" s="15"/>
      <c r="X168" s="15"/>
      <c r="Y168" s="15"/>
      <c r="Z168" s="15"/>
    </row>
    <row r="169" spans="1:26" ht="15.75" customHeight="1">
      <c r="A169" s="23">
        <v>10</v>
      </c>
      <c r="B169" s="24"/>
      <c r="C169" s="24"/>
      <c r="D169" s="24"/>
      <c r="E169" s="24" t="s">
        <v>33</v>
      </c>
      <c r="F169" s="25" t="s">
        <v>31</v>
      </c>
      <c r="G169" s="26"/>
      <c r="H169" s="26"/>
      <c r="I169" s="26"/>
      <c r="J169" s="27">
        <f t="shared" si="0"/>
        <v>0</v>
      </c>
      <c r="K169" s="26"/>
      <c r="L169" s="28">
        <f>IFERROR(IF($B169="n",SUM($G169:$K169)*1,SUM($G169:$K169)*VLOOKUP($B169&amp;$C169&amp;$F169,'Percentuali maggiorazioni'!$D$1:$E$9,2,FALSE)),0)</f>
        <v>0</v>
      </c>
      <c r="M169" s="28">
        <f t="shared" si="1"/>
        <v>0</v>
      </c>
      <c r="N169" s="28">
        <f t="shared" si="2"/>
        <v>0</v>
      </c>
      <c r="O169" s="26"/>
      <c r="P169" s="26"/>
      <c r="Q169" s="26"/>
      <c r="R169" s="26"/>
      <c r="S169" s="29">
        <f t="shared" si="3"/>
        <v>0</v>
      </c>
      <c r="T169" s="15"/>
      <c r="U169" s="15"/>
      <c r="V169" s="15"/>
      <c r="W169" s="15"/>
      <c r="X169" s="15"/>
      <c r="Y169" s="15"/>
      <c r="Z169" s="15"/>
    </row>
    <row r="170" spans="1:26" ht="15.75" customHeight="1">
      <c r="A170" s="23">
        <v>10</v>
      </c>
      <c r="B170" s="24"/>
      <c r="C170" s="24"/>
      <c r="D170" s="24"/>
      <c r="E170" s="24" t="s">
        <v>33</v>
      </c>
      <c r="F170" s="25" t="s">
        <v>32</v>
      </c>
      <c r="G170" s="26"/>
      <c r="H170" s="26"/>
      <c r="I170" s="26"/>
      <c r="J170" s="27">
        <f t="shared" si="0"/>
        <v>0</v>
      </c>
      <c r="K170" s="26"/>
      <c r="L170" s="28">
        <f>IFERROR(IF($B170="n",SUM($G170:$K170)*1,SUM($G170:$K170)*VLOOKUP($B170&amp;$C170&amp;$F170,'Percentuali maggiorazioni'!$D$1:$E$9,2,FALSE)),0)</f>
        <v>0</v>
      </c>
      <c r="M170" s="28">
        <f t="shared" si="1"/>
        <v>0</v>
      </c>
      <c r="N170" s="28">
        <f t="shared" si="2"/>
        <v>0</v>
      </c>
      <c r="O170" s="26"/>
      <c r="P170" s="26"/>
      <c r="Q170" s="26"/>
      <c r="R170" s="26"/>
      <c r="S170" s="30">
        <f t="shared" si="3"/>
        <v>0</v>
      </c>
      <c r="T170" s="15"/>
      <c r="U170" s="15"/>
      <c r="V170" s="15"/>
      <c r="W170" s="15"/>
      <c r="X170" s="15"/>
      <c r="Y170" s="15"/>
      <c r="Z170" s="15"/>
    </row>
    <row r="171" spans="1:26" ht="15.75" customHeight="1">
      <c r="A171" s="16">
        <v>10</v>
      </c>
      <c r="B171" s="17"/>
      <c r="C171" s="17"/>
      <c r="D171" s="17"/>
      <c r="E171" s="17" t="s">
        <v>34</v>
      </c>
      <c r="F171" s="18" t="s">
        <v>30</v>
      </c>
      <c r="G171" s="19"/>
      <c r="H171" s="19"/>
      <c r="I171" s="19"/>
      <c r="J171" s="20">
        <f t="shared" si="0"/>
        <v>0</v>
      </c>
      <c r="K171" s="19"/>
      <c r="L171" s="21">
        <f>IFERROR(IF($B171="n",SUM($G171:$K171)*1,SUM($G171:$K171)*VLOOKUP($B171&amp;$C171&amp;$F171,'Percentuali maggiorazioni'!$D$1:$E$9,2,FALSE)),0)</f>
        <v>0</v>
      </c>
      <c r="M171" s="21">
        <f t="shared" si="1"/>
        <v>0</v>
      </c>
      <c r="N171" s="21">
        <f t="shared" si="2"/>
        <v>0</v>
      </c>
      <c r="O171" s="19"/>
      <c r="P171" s="19"/>
      <c r="Q171" s="19"/>
      <c r="R171" s="19"/>
      <c r="S171" s="31">
        <f t="shared" si="3"/>
        <v>0</v>
      </c>
      <c r="T171" s="15"/>
      <c r="U171" s="15"/>
      <c r="V171" s="15"/>
      <c r="W171" s="15"/>
      <c r="X171" s="15"/>
      <c r="Y171" s="15"/>
      <c r="Z171" s="15"/>
    </row>
    <row r="172" spans="1:26" ht="15.75" customHeight="1">
      <c r="A172" s="16">
        <v>10</v>
      </c>
      <c r="B172" s="17"/>
      <c r="C172" s="17"/>
      <c r="D172" s="17"/>
      <c r="E172" s="17" t="s">
        <v>34</v>
      </c>
      <c r="F172" s="18" t="s">
        <v>31</v>
      </c>
      <c r="G172" s="19"/>
      <c r="H172" s="19"/>
      <c r="I172" s="19"/>
      <c r="J172" s="20">
        <f t="shared" si="0"/>
        <v>0</v>
      </c>
      <c r="K172" s="19"/>
      <c r="L172" s="21">
        <f>IFERROR(IF($B172="n",SUM($G172:$K172)*1,SUM($G172:$K172)*VLOOKUP($B172&amp;$C172&amp;$F172,'Percentuali maggiorazioni'!$D$1:$E$9,2,FALSE)),0)</f>
        <v>0</v>
      </c>
      <c r="M172" s="21">
        <f t="shared" si="1"/>
        <v>0</v>
      </c>
      <c r="N172" s="21">
        <f t="shared" si="2"/>
        <v>0</v>
      </c>
      <c r="O172" s="19"/>
      <c r="P172" s="19"/>
      <c r="Q172" s="19"/>
      <c r="R172" s="19"/>
      <c r="S172" s="31">
        <f t="shared" si="3"/>
        <v>0</v>
      </c>
      <c r="T172" s="15"/>
      <c r="U172" s="15"/>
      <c r="V172" s="15"/>
      <c r="W172" s="15"/>
      <c r="X172" s="15"/>
      <c r="Y172" s="15"/>
      <c r="Z172" s="15"/>
    </row>
    <row r="173" spans="1:26" ht="15.75" customHeight="1">
      <c r="A173" s="16">
        <v>10</v>
      </c>
      <c r="B173" s="17"/>
      <c r="C173" s="17"/>
      <c r="D173" s="17"/>
      <c r="E173" s="17" t="s">
        <v>34</v>
      </c>
      <c r="F173" s="18" t="s">
        <v>32</v>
      </c>
      <c r="G173" s="19"/>
      <c r="H173" s="19"/>
      <c r="I173" s="19"/>
      <c r="J173" s="20">
        <f t="shared" si="0"/>
        <v>0</v>
      </c>
      <c r="K173" s="19"/>
      <c r="L173" s="21">
        <f>IFERROR(IF($B173="n",SUM($G173:$K173)*1,SUM($G173:$K173)*VLOOKUP($B173&amp;$C173&amp;$F173,'Percentuali maggiorazioni'!$D$1:$E$9,2,FALSE)),0)</f>
        <v>0</v>
      </c>
      <c r="M173" s="21">
        <f t="shared" si="1"/>
        <v>0</v>
      </c>
      <c r="N173" s="21">
        <f t="shared" si="2"/>
        <v>0</v>
      </c>
      <c r="O173" s="19"/>
      <c r="P173" s="19"/>
      <c r="Q173" s="19"/>
      <c r="R173" s="19"/>
      <c r="S173" s="31">
        <f t="shared" si="3"/>
        <v>0</v>
      </c>
      <c r="T173" s="15"/>
      <c r="U173" s="15"/>
      <c r="V173" s="15"/>
      <c r="W173" s="15"/>
      <c r="X173" s="15"/>
      <c r="Y173" s="15"/>
      <c r="Z173" s="15"/>
    </row>
    <row r="174" spans="1:26" ht="15.75" customHeight="1">
      <c r="A174" s="23">
        <v>10</v>
      </c>
      <c r="B174" s="24"/>
      <c r="C174" s="24"/>
      <c r="D174" s="24"/>
      <c r="E174" s="24" t="s">
        <v>35</v>
      </c>
      <c r="F174" s="25" t="s">
        <v>30</v>
      </c>
      <c r="G174" s="26"/>
      <c r="H174" s="26"/>
      <c r="I174" s="26"/>
      <c r="J174" s="27">
        <f t="shared" si="0"/>
        <v>0</v>
      </c>
      <c r="K174" s="26"/>
      <c r="L174" s="28">
        <f>IFERROR(IF($B174="n",SUM($G174:$K174)*1,SUM($G174:$K174)*VLOOKUP($B174&amp;$C174&amp;$F174,'Percentuali maggiorazioni'!$D$1:$E$9,2,FALSE)),0)</f>
        <v>0</v>
      </c>
      <c r="M174" s="28">
        <f t="shared" si="1"/>
        <v>0</v>
      </c>
      <c r="N174" s="28">
        <f t="shared" si="2"/>
        <v>0</v>
      </c>
      <c r="O174" s="26"/>
      <c r="P174" s="26"/>
      <c r="Q174" s="26"/>
      <c r="R174" s="26"/>
      <c r="S174" s="30">
        <f t="shared" si="3"/>
        <v>0</v>
      </c>
      <c r="T174" s="15"/>
      <c r="U174" s="15"/>
      <c r="V174" s="15"/>
      <c r="W174" s="15"/>
      <c r="X174" s="15"/>
      <c r="Y174" s="15"/>
      <c r="Z174" s="15"/>
    </row>
    <row r="175" spans="1:26" ht="15.75" customHeight="1">
      <c r="A175" s="23">
        <v>10</v>
      </c>
      <c r="B175" s="24"/>
      <c r="C175" s="24"/>
      <c r="D175" s="24"/>
      <c r="E175" s="24" t="s">
        <v>35</v>
      </c>
      <c r="F175" s="25" t="s">
        <v>31</v>
      </c>
      <c r="G175" s="26"/>
      <c r="H175" s="26"/>
      <c r="I175" s="26"/>
      <c r="J175" s="27">
        <f t="shared" si="0"/>
        <v>0</v>
      </c>
      <c r="K175" s="26"/>
      <c r="L175" s="28">
        <f>IFERROR(IF($B175="n",SUM($G175:$K175)*1,SUM($G175:$K175)*VLOOKUP($B175&amp;$C175&amp;$F175,'Percentuali maggiorazioni'!$D$1:$E$9,2,FALSE)),0)</f>
        <v>0</v>
      </c>
      <c r="M175" s="28">
        <f t="shared" si="1"/>
        <v>0</v>
      </c>
      <c r="N175" s="28">
        <f t="shared" si="2"/>
        <v>0</v>
      </c>
      <c r="O175" s="26"/>
      <c r="P175" s="26"/>
      <c r="Q175" s="26"/>
      <c r="R175" s="26"/>
      <c r="S175" s="28">
        <f t="shared" si="3"/>
        <v>0</v>
      </c>
      <c r="T175" s="15"/>
      <c r="U175" s="15"/>
      <c r="V175" s="15"/>
      <c r="W175" s="15"/>
      <c r="X175" s="15"/>
      <c r="Y175" s="15"/>
      <c r="Z175" s="15"/>
    </row>
    <row r="176" spans="1:26" ht="15.75" customHeight="1">
      <c r="A176" s="23">
        <v>10</v>
      </c>
      <c r="B176" s="24"/>
      <c r="C176" s="24"/>
      <c r="D176" s="24"/>
      <c r="E176" s="24" t="s">
        <v>35</v>
      </c>
      <c r="F176" s="25" t="s">
        <v>32</v>
      </c>
      <c r="G176" s="26"/>
      <c r="H176" s="26"/>
      <c r="I176" s="26"/>
      <c r="J176" s="27">
        <f t="shared" si="0"/>
        <v>0</v>
      </c>
      <c r="K176" s="26"/>
      <c r="L176" s="28">
        <f>IFERROR(IF($B176="n",SUM($G176:$K176)*1,SUM($G176:$K176)*VLOOKUP($B176&amp;$C176&amp;$F176,'Percentuali maggiorazioni'!$D$1:$E$9,2,FALSE)),0)</f>
        <v>0</v>
      </c>
      <c r="M176" s="28">
        <f t="shared" si="1"/>
        <v>0</v>
      </c>
      <c r="N176" s="28">
        <f t="shared" si="2"/>
        <v>0</v>
      </c>
      <c r="O176" s="26"/>
      <c r="P176" s="26"/>
      <c r="Q176" s="26"/>
      <c r="R176" s="26"/>
      <c r="S176" s="28">
        <f t="shared" si="3"/>
        <v>0</v>
      </c>
      <c r="T176" s="15"/>
      <c r="U176" s="15"/>
      <c r="V176" s="15"/>
      <c r="W176" s="15"/>
      <c r="X176" s="15"/>
      <c r="Y176" s="15"/>
      <c r="Z176" s="15"/>
    </row>
    <row r="177" spans="1:26" ht="15.75" customHeight="1">
      <c r="A177" s="16">
        <v>10</v>
      </c>
      <c r="B177" s="17"/>
      <c r="C177" s="17"/>
      <c r="D177" s="17"/>
      <c r="E177" s="17" t="s">
        <v>36</v>
      </c>
      <c r="F177" s="18" t="s">
        <v>30</v>
      </c>
      <c r="G177" s="19"/>
      <c r="H177" s="19"/>
      <c r="I177" s="19"/>
      <c r="J177" s="20">
        <f t="shared" si="0"/>
        <v>0</v>
      </c>
      <c r="K177" s="19"/>
      <c r="L177" s="21">
        <f>IFERROR(IF($B177="n",SUM($G177:$K177)*1,SUM($G177:$K177)*VLOOKUP($B177&amp;$C177&amp;$F177,'Percentuali maggiorazioni'!$D$1:$E$9,2,FALSE)),0)</f>
        <v>0</v>
      </c>
      <c r="M177" s="21">
        <f t="shared" si="1"/>
        <v>0</v>
      </c>
      <c r="N177" s="21">
        <f t="shared" si="2"/>
        <v>0</v>
      </c>
      <c r="O177" s="19"/>
      <c r="P177" s="19"/>
      <c r="Q177" s="19"/>
      <c r="R177" s="19"/>
      <c r="S177" s="22">
        <f t="shared" si="3"/>
        <v>0</v>
      </c>
      <c r="T177" s="15"/>
      <c r="U177" s="15"/>
      <c r="V177" s="15"/>
      <c r="W177" s="15"/>
      <c r="X177" s="15"/>
      <c r="Y177" s="15"/>
      <c r="Z177" s="15"/>
    </row>
    <row r="178" spans="1:26" ht="15.75" customHeight="1">
      <c r="A178" s="16">
        <v>10</v>
      </c>
      <c r="B178" s="17"/>
      <c r="C178" s="17"/>
      <c r="D178" s="17"/>
      <c r="E178" s="17" t="s">
        <v>36</v>
      </c>
      <c r="F178" s="18" t="s">
        <v>31</v>
      </c>
      <c r="G178" s="19"/>
      <c r="H178" s="19"/>
      <c r="I178" s="19"/>
      <c r="J178" s="20">
        <f t="shared" si="0"/>
        <v>0</v>
      </c>
      <c r="K178" s="19"/>
      <c r="L178" s="21"/>
      <c r="M178" s="21">
        <f t="shared" si="1"/>
        <v>0</v>
      </c>
      <c r="N178" s="21">
        <f t="shared" si="2"/>
        <v>0</v>
      </c>
      <c r="O178" s="19"/>
      <c r="P178" s="19"/>
      <c r="Q178" s="19"/>
      <c r="R178" s="19"/>
      <c r="S178" s="31">
        <f t="shared" si="3"/>
        <v>0</v>
      </c>
      <c r="T178" s="15"/>
      <c r="U178" s="15"/>
      <c r="V178" s="15"/>
      <c r="W178" s="15"/>
      <c r="X178" s="15"/>
      <c r="Y178" s="15"/>
      <c r="Z178" s="15"/>
    </row>
    <row r="179" spans="1:26" ht="15.75" customHeight="1">
      <c r="A179" s="16">
        <v>10</v>
      </c>
      <c r="B179" s="17"/>
      <c r="C179" s="17"/>
      <c r="D179" s="17"/>
      <c r="E179" s="17" t="s">
        <v>36</v>
      </c>
      <c r="F179" s="18" t="s">
        <v>32</v>
      </c>
      <c r="G179" s="19"/>
      <c r="H179" s="19"/>
      <c r="I179" s="19"/>
      <c r="J179" s="20">
        <f t="shared" si="0"/>
        <v>0</v>
      </c>
      <c r="K179" s="19"/>
      <c r="L179" s="21"/>
      <c r="M179" s="21">
        <f t="shared" si="1"/>
        <v>0</v>
      </c>
      <c r="N179" s="21">
        <f t="shared" si="2"/>
        <v>0</v>
      </c>
      <c r="O179" s="19"/>
      <c r="P179" s="19"/>
      <c r="Q179" s="19"/>
      <c r="R179" s="19"/>
      <c r="S179" s="31">
        <f t="shared" si="3"/>
        <v>0</v>
      </c>
      <c r="T179" s="15"/>
      <c r="U179" s="15"/>
      <c r="V179" s="15"/>
      <c r="W179" s="15"/>
      <c r="X179" s="15"/>
      <c r="Y179" s="15"/>
      <c r="Z179" s="15"/>
    </row>
    <row r="180" spans="1:26" ht="15.75" customHeight="1">
      <c r="A180" s="23">
        <v>10</v>
      </c>
      <c r="B180" s="24"/>
      <c r="C180" s="24"/>
      <c r="D180" s="24"/>
      <c r="E180" s="24" t="s">
        <v>37</v>
      </c>
      <c r="F180" s="25" t="s">
        <v>30</v>
      </c>
      <c r="G180" s="26"/>
      <c r="H180" s="26"/>
      <c r="I180" s="26"/>
      <c r="J180" s="27">
        <f t="shared" si="0"/>
        <v>0</v>
      </c>
      <c r="K180" s="26"/>
      <c r="L180" s="28"/>
      <c r="M180" s="28">
        <f t="shared" si="1"/>
        <v>0</v>
      </c>
      <c r="N180" s="28">
        <f t="shared" si="2"/>
        <v>0</v>
      </c>
      <c r="O180" s="26"/>
      <c r="P180" s="26"/>
      <c r="Q180" s="26"/>
      <c r="R180" s="26"/>
      <c r="S180" s="30">
        <f t="shared" si="3"/>
        <v>0</v>
      </c>
      <c r="T180" s="15"/>
      <c r="U180" s="15"/>
      <c r="V180" s="15"/>
      <c r="W180" s="15"/>
      <c r="X180" s="15"/>
      <c r="Y180" s="15"/>
      <c r="Z180" s="15"/>
    </row>
    <row r="181" spans="1:26" ht="15.75" customHeight="1">
      <c r="A181" s="23">
        <v>10</v>
      </c>
      <c r="B181" s="24"/>
      <c r="C181" s="24"/>
      <c r="D181" s="24"/>
      <c r="E181" s="24" t="s">
        <v>37</v>
      </c>
      <c r="F181" s="25" t="s">
        <v>31</v>
      </c>
      <c r="G181" s="26"/>
      <c r="H181" s="26"/>
      <c r="I181" s="26"/>
      <c r="J181" s="27">
        <f t="shared" si="0"/>
        <v>0</v>
      </c>
      <c r="K181" s="26"/>
      <c r="L181" s="28">
        <f>IFERROR(IF($B181="n",SUM($G181:$K181)*1,SUM($G181:$K181)*VLOOKUP($B181&amp;$C181&amp;$F181,'Percentuali maggiorazioni'!$D$1:$E$9,2,FALSE)),0)</f>
        <v>0</v>
      </c>
      <c r="M181" s="28">
        <f t="shared" si="1"/>
        <v>0</v>
      </c>
      <c r="N181" s="28">
        <f t="shared" si="2"/>
        <v>0</v>
      </c>
      <c r="O181" s="26"/>
      <c r="P181" s="26"/>
      <c r="Q181" s="26"/>
      <c r="R181" s="26"/>
      <c r="S181" s="30">
        <f t="shared" si="3"/>
        <v>0</v>
      </c>
      <c r="T181" s="15"/>
      <c r="U181" s="15"/>
      <c r="V181" s="15"/>
      <c r="W181" s="15"/>
      <c r="X181" s="15"/>
      <c r="Y181" s="15"/>
      <c r="Z181" s="15"/>
    </row>
    <row r="182" spans="1:26" ht="15.75" customHeight="1">
      <c r="A182" s="32">
        <v>10</v>
      </c>
      <c r="B182" s="33"/>
      <c r="C182" s="33"/>
      <c r="D182" s="33"/>
      <c r="E182" s="33" t="s">
        <v>37</v>
      </c>
      <c r="F182" s="34" t="s">
        <v>32</v>
      </c>
      <c r="G182" s="35"/>
      <c r="H182" s="35"/>
      <c r="I182" s="35"/>
      <c r="J182" s="36">
        <f t="shared" si="0"/>
        <v>0</v>
      </c>
      <c r="K182" s="35"/>
      <c r="L182" s="37">
        <f>IFERROR(IF($B182="n",SUM($G182:$K182)*1,SUM($G182:$K182)*VLOOKUP($B182&amp;$C182&amp;$F182,'Percentuali maggiorazioni'!$D$1:$E$9,2,FALSE)),0)</f>
        <v>0</v>
      </c>
      <c r="M182" s="37">
        <f t="shared" si="1"/>
        <v>0</v>
      </c>
      <c r="N182" s="37">
        <f t="shared" si="2"/>
        <v>0</v>
      </c>
      <c r="O182" s="35"/>
      <c r="P182" s="35"/>
      <c r="Q182" s="35"/>
      <c r="R182" s="35"/>
      <c r="S182" s="37">
        <f t="shared" si="3"/>
        <v>0</v>
      </c>
      <c r="T182" s="15"/>
      <c r="U182" s="15"/>
      <c r="V182" s="15"/>
      <c r="W182" s="15"/>
      <c r="X182" s="15"/>
      <c r="Y182" s="15"/>
      <c r="Z182" s="15"/>
    </row>
    <row r="183" spans="1:26" ht="15.75" customHeight="1">
      <c r="A183" s="15"/>
      <c r="B183" s="15"/>
      <c r="C183" s="15"/>
      <c r="D183" s="15"/>
      <c r="E183" s="15"/>
      <c r="F183" s="15"/>
      <c r="G183" s="45"/>
      <c r="H183" s="45"/>
      <c r="I183" s="45"/>
      <c r="J183" s="45"/>
      <c r="K183" s="45"/>
      <c r="L183" s="45"/>
      <c r="M183" s="45"/>
      <c r="N183" s="45"/>
      <c r="O183" s="45"/>
      <c r="P183" s="45"/>
      <c r="Q183" s="45"/>
      <c r="R183" s="45"/>
      <c r="S183" s="45"/>
      <c r="T183" s="15"/>
      <c r="U183" s="15"/>
      <c r="V183" s="15"/>
      <c r="W183" s="15"/>
      <c r="X183" s="15"/>
      <c r="Y183" s="15"/>
      <c r="Z183" s="15"/>
    </row>
    <row r="184" spans="1:26" ht="15.75" customHeight="1">
      <c r="A184" s="68" t="s">
        <v>38</v>
      </c>
      <c r="B184" s="69"/>
      <c r="C184" s="69"/>
      <c r="D184" s="69"/>
      <c r="E184" s="70"/>
      <c r="F184" s="46"/>
      <c r="G184" s="47">
        <f t="shared" ref="G184:O184" si="4">SUM(G3:G182)</f>
        <v>0</v>
      </c>
      <c r="H184" s="47">
        <f t="shared" si="4"/>
        <v>0</v>
      </c>
      <c r="I184" s="47">
        <f t="shared" si="4"/>
        <v>0</v>
      </c>
      <c r="J184" s="47">
        <f t="shared" si="4"/>
        <v>0</v>
      </c>
      <c r="K184" s="48">
        <f t="shared" si="4"/>
        <v>0</v>
      </c>
      <c r="L184" s="49">
        <f t="shared" si="4"/>
        <v>0</v>
      </c>
      <c r="M184" s="49">
        <f t="shared" si="4"/>
        <v>0</v>
      </c>
      <c r="N184" s="49">
        <f t="shared" si="4"/>
        <v>0</v>
      </c>
      <c r="O184" s="49">
        <f t="shared" si="4"/>
        <v>0</v>
      </c>
      <c r="P184" s="49">
        <f t="shared" ref="P184:R184" si="5">SUM(P3:P182)</f>
        <v>0</v>
      </c>
      <c r="Q184" s="49">
        <f t="shared" si="5"/>
        <v>0</v>
      </c>
      <c r="R184" s="49">
        <f t="shared" si="5"/>
        <v>0</v>
      </c>
      <c r="S184" s="50">
        <f>+SUM(O184:R184)-L184</f>
        <v>0</v>
      </c>
      <c r="T184" s="51"/>
      <c r="U184" s="15"/>
      <c r="V184" s="15"/>
      <c r="W184" s="15"/>
      <c r="X184" s="15"/>
      <c r="Y184" s="15"/>
      <c r="Z184" s="15"/>
    </row>
    <row r="185" spans="1:26" ht="15.75" customHeight="1">
      <c r="A185" s="15"/>
      <c r="B185" s="15"/>
      <c r="C185" s="15"/>
      <c r="D185" s="15"/>
      <c r="E185" s="15"/>
      <c r="F185" s="15"/>
      <c r="G185" s="15"/>
      <c r="H185" s="15"/>
      <c r="I185" s="15"/>
      <c r="J185" s="15"/>
      <c r="K185" s="15"/>
      <c r="L185" s="15"/>
      <c r="M185" s="15"/>
      <c r="N185" s="15"/>
      <c r="O185" s="15"/>
      <c r="P185" s="15"/>
      <c r="Q185" s="15"/>
      <c r="R185" s="15"/>
      <c r="S185" s="52"/>
      <c r="T185" s="15"/>
      <c r="U185" s="15"/>
      <c r="V185" s="15"/>
      <c r="W185" s="15"/>
      <c r="X185" s="15"/>
      <c r="Y185" s="15"/>
      <c r="Z185" s="15"/>
    </row>
    <row r="186" spans="1:26" ht="15.75"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5.75"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5.75"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5.75"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5.75"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5.75"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5.75"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5.75"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5.75"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5.75"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5.75"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5.75"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5.75"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5.75"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5.75"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5.75"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5.75"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5.75"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5.75"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5.75"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5.75"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5.75"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5.75"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5.75"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5.75"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5.75"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5.75"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5.75"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5.75"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5.75"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5.75"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5.75"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5.75"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5.75"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5.75"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5.75"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5.75"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5.75"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5.75"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5.75"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5.75"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5.75"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5.75"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5.75"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5.75"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5.75"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5.75"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5.75"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5.75"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5.75"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5.75"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5.75"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5.75"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5.75"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5.75"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5.75"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5.75"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5.75"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5.75"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5.75"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5.75"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5.75"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5.75"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5.75"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5.75"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5.75"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5.75"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5.75"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5.75"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5.75"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5.75"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5.75"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5.75"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5.75"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5.75"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5.75"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5.75"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5.75"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5.75"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5.75"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5.75"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5.75"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5.75"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5.75"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5.75"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5.75"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5.75"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5.75"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5.75"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5.75"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5.75"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5.75"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5.75"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5.75"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5.75"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5.75"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5.75"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5.75"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5.75"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5.75"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5.75"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5.75"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5.75"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5.75"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5.75"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5.75"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5.75"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5.75"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5.75"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5.75"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5.75"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5.75"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5.75"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5.75"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5.75"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5.75"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5.75"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5.75"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5.75"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5.75"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5.75"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5.75"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5.75"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5.75"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5.75"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5.75"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5.75"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5.75"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5.75"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5.75"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5.75"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5.75"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5.75"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5.75"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5.75"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5.75"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5.75"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5.75"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5.75"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5.75"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5.75"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5.75"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5.75"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5.75"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5.75"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5.75"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5.75"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5.75"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5.75"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5.75"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5.75"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5.75"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5.75"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5.75"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5.75"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5.75"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5.75"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5.75"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5.75"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5.75"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5.75"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5.75"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5.75"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5.75"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5.75"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5.75"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5.75"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5.75"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5.75"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5.75"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5.75"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5.75"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5.75"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5.75"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5.75"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5.75"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5.75"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5.75"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5.75"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5.75"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5.75"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5.75"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5.75"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5.75"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5.75"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5.75"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5.75"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5.75"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5.75"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5.75"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5.75"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5.75"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5.75"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5.75"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5.75"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5.75"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5.75"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5.75"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5.75"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5.75"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5.75"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5.75"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5.75"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5.75"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5.75"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5.75"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5.75"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5.75"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5.75"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5.75"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5.75"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5.75"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5.75"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5.75"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5.75"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5.75"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5.75"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5.75"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5.75"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5.75"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5.75"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5.75"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5.75"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5.75"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5.75"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5.75"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5.75"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5.75"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5.75"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5.75"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5.75"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5.75"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5.75"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5.75"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5.75"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5.75"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5.75"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5.75"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5.75"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5.75"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5.75"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5.75"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5.75"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5.75"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5.75"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5.75"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5.75"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5.75"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5.75"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5.75"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5.75"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5.75"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5.75"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5.75"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5.75"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5.75"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5.75"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5.75"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5.75"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5.75"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5.75"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5.75"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5.75"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5.75"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5.75"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5.75"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5.75"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5.75"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5.75"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5.75"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5.75"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5.75"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5.75"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5.75"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5.75"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5.75"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5.75"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5.75"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5.75"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5.75"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5.75"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5.75"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5.75"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5.75"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5.75"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5.75"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5.75"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5.75"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5.75"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5.75"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5.75"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5.75"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5.75"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5.75"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5.75"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5.75"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5.75"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5.75"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5.75"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5.75"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5.75"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5.75"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5.75"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5.75"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5.75"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5.75"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5.75"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5.75"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5.75"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5.75"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5.75"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5.75"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5.75"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5.75"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5.75"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5.75"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5.75"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5.75"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5.75"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5.75"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5.75"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5.75"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5.75"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5.75"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5.75"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5.75"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5.75"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5.75"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5.75"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5.75"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5.75"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5.75"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5.75"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5.75"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5.75"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5.75"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5.75"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5.75"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5.75"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5.75"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5.75"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5.75"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5.75"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5.75"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5.75"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5.75"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5.75"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5.75"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5.75"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5.7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5.7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5.7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5.75"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5.75"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5.75"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5.7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5.7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5.7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5.7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5.75"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5.75"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5.75"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5.7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5.7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5.7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5.7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5.7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5.7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5.7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5.75"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5.7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5.7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5.7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5.7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5.7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5.7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5.7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5.75"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5.75"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5.75"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5.75"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5.75"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5.75"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5.75"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5.75"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5.75"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5.75"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5.75"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5.75"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5.75"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5.75"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5.75"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5.75"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5.75"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5.75"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5.75"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5.75"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5.75"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5.75"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5.75"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5.75"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5.75"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5.75"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5.75"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5.75"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5.75"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5.75"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5.75"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5.75"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5.75"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5.75"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5.75"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5.75"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5.75"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5.75"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5.75"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5.75"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5.75"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5.75"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5.75"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5.75"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5.75"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5.75"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5.75"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5.75"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5.75"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5.75"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5.75"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5.75"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5.75"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5.75"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5.75"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5.75"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5.75"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5.75"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5.75"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5.75"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5.75"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5.75"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5.75"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5.75"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5.75"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5.75"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5.75"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5.75"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5.75"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5.75"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5.75"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5.75"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5.75"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5.75"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5.75"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5.75"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5.75"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5.75"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5.75"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5.75"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5.75"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5.75"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5.75"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5.75"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5.75"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5.75"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5.75"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5.75"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5.75"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5.75"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5.75"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5.75"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5.75"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5.75"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5.75"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5.75"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5.75"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5.75"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5.75"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5.75"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5.75"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5.75"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5.75"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5.75"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5.75"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5.75"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5.75"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5.75"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5.75"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5.75"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5.75"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5.75"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5.75"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5.75"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5.75"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5.75"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5.75"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5.75"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5.75"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5.75"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5.75"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5.75"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5.75"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5.75"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5.75"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5.75"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5.75"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5.75"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5.75"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5.75"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5.75"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5.75"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5.75"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5.75"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5.75"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5.75"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5.75"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5.75"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5.75"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5.75"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5.75"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5.75"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5.75"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5.75"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5.75"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5.75"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5.75"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5.75"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5.75"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5.75"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5.75"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5.75"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5.75"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5.75"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5.75"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5.75"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5.75"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5.75"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5.75"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5.75"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5.75"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5.75"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5.75"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5.75"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5.75"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5.75"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5.75"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5.75"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5.75"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5.75"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5.75"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5.75"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5.75"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5.75"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5.75"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5.75"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5.75"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5.75"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5.75"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5.75"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5.75"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5.75"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5.75"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5.75"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5.75"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5.75"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5.75"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5.75"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5.75"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5.75"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5.75"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5.75"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5.75"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5.75"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5.75"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5.75"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5.75"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5.75"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5.75"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5.75"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5.75"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5.75"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5.75"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5.75"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5.75"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5.75"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5.75"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5.75"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5.75"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5.75"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5.75"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5.75"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5.75"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5.75"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5.75"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5.75"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5.75"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5.75"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5.75"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5.75"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5.75"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5.75"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5.75"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5.75"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5.75"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5.75"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5.75"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5.75"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5.75"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5.75"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5.75"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5.75"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5.75"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5.75"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5.75"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5.75"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5.75"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5.75"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5.75"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5.75"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5.75"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5.75"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5.75"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5.75"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5.75"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5.75"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5.75"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5.75"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5.75"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5.75"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5.75"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5.75"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5.75"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5.75"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5.75"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5.75"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5.75"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5.75"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5.75"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5.75"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5.75"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5.75"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5.75"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5.75"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5.75"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5.75"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5.75"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5.75"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5.75"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5.75"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5.75"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5.75"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5.75"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5.75"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5.75"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5.75"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5.75"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5.75"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5.75"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5.75"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5.75"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5.75"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5.75"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5.75"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5.75"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5.75"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5.75"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5.75"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5.75"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5.75"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5.75"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5.75"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5.75"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5.75"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5.75"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5.75"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5.75"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5.75"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5.75"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5.75"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5.75"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5.75"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5.75"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5.75"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5.75"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5.75"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5.75"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5.75"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5.75"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5.75"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5.75"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5.75"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5.75"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5.75"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5.75"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5.75"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5.75"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5.75"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5.75"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5.75"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5.75"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5.75"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5.75"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5.75"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5.75"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5.75"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5.75"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5.75"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5.75"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5.75"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5.75"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5.75"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5.75"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5.75"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5.75"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5.75"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5.75"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5.75"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5.75"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5.75"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5.75"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5.75"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5.75"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5.75"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5.75"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5.75"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5.75"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5.75"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5.75"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5.75"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5.75"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5.75"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5.75"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5.75"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5.75"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5.75"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5.75"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5.75"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5.75"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5.75"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5.75"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5.75"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5.75"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5.75"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5.75"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5.75"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5.75"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5.75"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5.75"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5.75"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5.75"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5.75"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5.75"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5.75"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5.75"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5.75"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5.75"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5.75"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5.75"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5.75"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5.75"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5.75"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5.75"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5.75"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5.75"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5.75"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5.75"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5.75"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5.75"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5.75"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5.75"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5.75"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5.75"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5.75"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5.75"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5.75"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5.75"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5.75"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5.75"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5.75"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5.75"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5.75"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5.75"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5.75"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5.75"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5.75"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5.75"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5.75"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5.75"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5.75"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5.75"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5.75"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5.75"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5.75"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5.75"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5.75"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5.75"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5.75"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5.75"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5.75"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5.75"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5.75"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5.75"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5.75"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5.75"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5.75"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5.75"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5.75"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5.75"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5.75"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5.75"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5.75"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5.75"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5.75"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5.75"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5.75"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5.75"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5.75"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autoFilter ref="A2:N74" xr:uid="{00000000-0009-0000-0000-000001000000}"/>
  <mergeCells count="9">
    <mergeCell ref="U1:V1"/>
    <mergeCell ref="W1:X1"/>
    <mergeCell ref="Y1:Z1"/>
    <mergeCell ref="A1:F1"/>
    <mergeCell ref="A184:E184"/>
    <mergeCell ref="G1:N1"/>
    <mergeCell ref="O1:P1"/>
    <mergeCell ref="S1:S2"/>
    <mergeCell ref="T1:T2"/>
  </mergeCells>
  <conditionalFormatting sqref="S4:S74 S183:S184">
    <cfRule type="cellIs" dxfId="12" priority="3" operator="notEqual">
      <formula>0</formula>
    </cfRule>
  </conditionalFormatting>
  <conditionalFormatting sqref="V2">
    <cfRule type="containsText" dxfId="11" priority="4" operator="containsText" text="OK!">
      <formula>NOT(ISERROR(SEARCH(("OK!"),(V2))))</formula>
    </cfRule>
  </conditionalFormatting>
  <conditionalFormatting sqref="X2">
    <cfRule type="containsText" dxfId="10" priority="5" operator="containsText" text="OK!">
      <formula>NOT(ISERROR(SEARCH(("OK!"),(X2))))</formula>
    </cfRule>
  </conditionalFormatting>
  <conditionalFormatting sqref="Z2">
    <cfRule type="containsText" dxfId="9" priority="6" operator="containsText" text="OK!">
      <formula>NOT(ISERROR(SEARCH(("OK!"),(Z2))))</formula>
    </cfRule>
  </conditionalFormatting>
  <conditionalFormatting sqref="L184">
    <cfRule type="cellIs" dxfId="8" priority="7" operator="between">
      <formula>250000</formula>
      <formula>531000</formula>
    </cfRule>
    <cfRule type="cellIs" dxfId="7" priority="2" operator="lessThan">
      <formula>250000</formula>
    </cfRule>
    <cfRule type="cellIs" dxfId="6" priority="1" operator="greaterThan">
      <formula>531000</formula>
    </cfRule>
  </conditionalFormatting>
  <conditionalFormatting sqref="S75:S92">
    <cfRule type="cellIs" dxfId="5" priority="8" operator="notEqual">
      <formula>0</formula>
    </cfRule>
  </conditionalFormatting>
  <conditionalFormatting sqref="S93:S110">
    <cfRule type="cellIs" dxfId="4" priority="9" operator="notEqual">
      <formula>0</formula>
    </cfRule>
  </conditionalFormatting>
  <conditionalFormatting sqref="S111:S128">
    <cfRule type="cellIs" dxfId="3" priority="10" operator="notEqual">
      <formula>0</formula>
    </cfRule>
  </conditionalFormatting>
  <conditionalFormatting sqref="S129:S146">
    <cfRule type="cellIs" dxfId="2" priority="11" operator="notEqual">
      <formula>0</formula>
    </cfRule>
  </conditionalFormatting>
  <conditionalFormatting sqref="S147:S164">
    <cfRule type="cellIs" dxfId="1" priority="12" operator="notEqual">
      <formula>0</formula>
    </cfRule>
  </conditionalFormatting>
  <conditionalFormatting sqref="S165:S182">
    <cfRule type="cellIs" dxfId="0" priority="13" operator="notEqual">
      <formula>0</formula>
    </cfRule>
  </conditionalFormatting>
  <pageMargins left="0.23622047244094491" right="0.23622047244094491" top="0.55118110236220474" bottom="0.55118110236220474" header="0" footer="0"/>
  <pageSetup paperSize="9" scale="25" fitToHeight="0"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showErrorMessage="1" xr:uid="{00000000-0002-0000-0100-000000000000}">
          <x14:formula1>
            <xm:f>'Percentuali maggiorazioni'!$C$16:$C$18</xm:f>
          </x14:formula1>
          <xm:sqref>C3:C182</xm:sqref>
        </x14:dataValidation>
        <x14:dataValidation type="list" allowBlank="1" showErrorMessage="1" xr:uid="{00000000-0002-0000-0100-000001000000}">
          <x14:formula1>
            <xm:f>'Percentuali maggiorazioni'!$B$16:$B$17</xm:f>
          </x14:formula1>
          <xm:sqref>B3:B182 D3:D182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000"/>
  <sheetViews>
    <sheetView workbookViewId="0"/>
  </sheetViews>
  <sheetFormatPr defaultColWidth="14.3984375" defaultRowHeight="15" customHeight="1"/>
  <cols>
    <col min="1" max="1" width="8.73046875" customWidth="1"/>
    <col min="2" max="2" width="12.73046875" customWidth="1"/>
    <col min="3" max="26" width="8.73046875" customWidth="1"/>
  </cols>
  <sheetData>
    <row r="1" spans="1:3" ht="14.25">
      <c r="A1" s="53" t="s">
        <v>39</v>
      </c>
      <c r="B1" s="53" t="s">
        <v>40</v>
      </c>
      <c r="C1" s="53" t="s">
        <v>41</v>
      </c>
    </row>
    <row r="2" spans="1:3" ht="14.25">
      <c r="A2" s="53" t="s">
        <v>42</v>
      </c>
      <c r="B2" s="53" t="s">
        <v>43</v>
      </c>
      <c r="C2" s="53" t="s">
        <v>44</v>
      </c>
    </row>
    <row r="3" spans="1:3" ht="14.25">
      <c r="A3" s="53" t="s">
        <v>45</v>
      </c>
      <c r="B3" s="53" t="s">
        <v>46</v>
      </c>
      <c r="C3" s="53" t="s">
        <v>47</v>
      </c>
    </row>
    <row r="4" spans="1:3" ht="14.25">
      <c r="B4" s="53" t="s">
        <v>48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00"/>
  <sheetViews>
    <sheetView workbookViewId="0"/>
  </sheetViews>
  <sheetFormatPr defaultColWidth="14.3984375" defaultRowHeight="15" customHeight="1"/>
  <cols>
    <col min="1" max="1" width="1.73046875" customWidth="1"/>
    <col min="2" max="2" width="12.73046875" customWidth="1"/>
    <col min="3" max="3" width="20.73046875" customWidth="1"/>
    <col min="4" max="4" width="33.73046875" customWidth="1"/>
    <col min="5" max="5" width="5" customWidth="1"/>
    <col min="6" max="26" width="8.73046875" customWidth="1"/>
  </cols>
  <sheetData>
    <row r="1" spans="1:5" ht="14.25">
      <c r="A1" s="54" t="s">
        <v>49</v>
      </c>
      <c r="B1" s="55" t="s">
        <v>43</v>
      </c>
      <c r="C1" s="56" t="s">
        <v>30</v>
      </c>
      <c r="D1" s="54" t="str">
        <f t="shared" ref="D1:D9" si="0">A1&amp;B1&amp;C1</f>
        <v>sMicro/PiccolaRicerca fondamentale</v>
      </c>
      <c r="E1" s="54">
        <v>1</v>
      </c>
    </row>
    <row r="2" spans="1:5" ht="14.25">
      <c r="A2" s="54" t="s">
        <v>49</v>
      </c>
      <c r="B2" s="55" t="s">
        <v>43</v>
      </c>
      <c r="C2" s="56" t="s">
        <v>31</v>
      </c>
      <c r="D2" s="54" t="str">
        <f t="shared" si="0"/>
        <v>sMicro/PiccolaRicerca industriale</v>
      </c>
      <c r="E2" s="54">
        <v>0.8</v>
      </c>
    </row>
    <row r="3" spans="1:5" ht="14.25">
      <c r="A3" s="54" t="s">
        <v>49</v>
      </c>
      <c r="B3" s="55" t="s">
        <v>43</v>
      </c>
      <c r="C3" s="56" t="s">
        <v>32</v>
      </c>
      <c r="D3" s="54" t="str">
        <f t="shared" si="0"/>
        <v>sMicro/PiccolaSviluppo sperimentale</v>
      </c>
      <c r="E3" s="54">
        <v>0.6</v>
      </c>
    </row>
    <row r="4" spans="1:5" ht="14.25">
      <c r="A4" s="54" t="s">
        <v>49</v>
      </c>
      <c r="B4" s="55" t="s">
        <v>46</v>
      </c>
      <c r="C4" s="56" t="s">
        <v>30</v>
      </c>
      <c r="D4" s="54" t="str">
        <f t="shared" si="0"/>
        <v>sMediaRicerca fondamentale</v>
      </c>
      <c r="E4" s="54">
        <v>1</v>
      </c>
    </row>
    <row r="5" spans="1:5" ht="14.25">
      <c r="A5" s="54" t="s">
        <v>49</v>
      </c>
      <c r="B5" s="55" t="s">
        <v>46</v>
      </c>
      <c r="C5" s="56" t="s">
        <v>31</v>
      </c>
      <c r="D5" s="54" t="str">
        <f t="shared" si="0"/>
        <v>sMediaRicerca industriale</v>
      </c>
      <c r="E5" s="54">
        <v>0.75</v>
      </c>
    </row>
    <row r="6" spans="1:5" ht="14.25">
      <c r="A6" s="54" t="s">
        <v>49</v>
      </c>
      <c r="B6" s="55" t="s">
        <v>46</v>
      </c>
      <c r="C6" s="56" t="s">
        <v>32</v>
      </c>
      <c r="D6" s="54" t="str">
        <f t="shared" si="0"/>
        <v>sMediaSviluppo sperimentale</v>
      </c>
      <c r="E6" s="54">
        <v>0.5</v>
      </c>
    </row>
    <row r="7" spans="1:5" ht="14.25">
      <c r="A7" s="54" t="s">
        <v>49</v>
      </c>
      <c r="B7" s="55" t="s">
        <v>48</v>
      </c>
      <c r="C7" s="56" t="s">
        <v>30</v>
      </c>
      <c r="D7" s="54" t="str">
        <f t="shared" si="0"/>
        <v>sGrandeRicerca fondamentale</v>
      </c>
      <c r="E7" s="54">
        <v>1</v>
      </c>
    </row>
    <row r="8" spans="1:5" ht="14.25">
      <c r="A8" s="54" t="s">
        <v>49</v>
      </c>
      <c r="B8" s="55" t="s">
        <v>48</v>
      </c>
      <c r="C8" s="56" t="s">
        <v>31</v>
      </c>
      <c r="D8" s="54" t="str">
        <f t="shared" si="0"/>
        <v>sGrandeRicerca industriale</v>
      </c>
      <c r="E8" s="54">
        <v>0.65</v>
      </c>
    </row>
    <row r="9" spans="1:5" ht="14.25">
      <c r="A9" s="54" t="s">
        <v>49</v>
      </c>
      <c r="B9" s="55" t="s">
        <v>48</v>
      </c>
      <c r="C9" s="56" t="s">
        <v>32</v>
      </c>
      <c r="D9" s="54" t="str">
        <f t="shared" si="0"/>
        <v>sGrandeSviluppo sperimentale</v>
      </c>
      <c r="E9" s="54">
        <v>0.4</v>
      </c>
    </row>
    <row r="15" spans="1:5" ht="14.25">
      <c r="B15" s="57" t="s">
        <v>50</v>
      </c>
      <c r="C15" s="57"/>
    </row>
    <row r="16" spans="1:5" ht="14.25">
      <c r="B16" s="58" t="s">
        <v>42</v>
      </c>
      <c r="C16" s="57" t="s">
        <v>43</v>
      </c>
    </row>
    <row r="17" spans="2:3" ht="14.25">
      <c r="B17" s="58" t="s">
        <v>45</v>
      </c>
      <c r="C17" s="57" t="s">
        <v>46</v>
      </c>
    </row>
    <row r="18" spans="2:3" ht="14.25">
      <c r="B18" s="57"/>
      <c r="C18" s="57" t="s">
        <v>48</v>
      </c>
    </row>
    <row r="21" spans="2:3" ht="15.75" customHeight="1"/>
    <row r="22" spans="2:3" ht="15.75" customHeight="1"/>
    <row r="23" spans="2:3" ht="15.75" customHeight="1"/>
    <row r="24" spans="2:3" ht="15.75" customHeight="1"/>
    <row r="25" spans="2:3" ht="15.75" customHeight="1"/>
    <row r="26" spans="2:3" ht="15.75" customHeight="1"/>
    <row r="27" spans="2:3" ht="15.75" customHeight="1"/>
    <row r="28" spans="2:3" ht="15.75" customHeight="1"/>
    <row r="29" spans="2:3" ht="15.75" customHeight="1"/>
    <row r="30" spans="2:3" ht="15.75" customHeight="1"/>
    <row r="31" spans="2:3" ht="15.75" customHeight="1"/>
    <row r="32" spans="2: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1">
    <dataValidation type="list" allowBlank="1" showErrorMessage="1" sqref="B1:B9" xr:uid="{00000000-0002-0000-0300-000000000000}">
      <formula1>imprese</formula1>
    </dataValidation>
  </dataValidation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9</vt:i4>
      </vt:variant>
    </vt:vector>
  </HeadingPairs>
  <TitlesOfParts>
    <vt:vector size="13" baseType="lpstr">
      <vt:lpstr>Istruzioni per compilazione</vt:lpstr>
      <vt:lpstr>BUDGET</vt:lpstr>
      <vt:lpstr>Etichette</vt:lpstr>
      <vt:lpstr>Percentuali maggiorazioni</vt:lpstr>
      <vt:lpstr>AGEVOLAZIONI</vt:lpstr>
      <vt:lpstr>aiuti</vt:lpstr>
      <vt:lpstr>Campo_009</vt:lpstr>
      <vt:lpstr>Campo_022</vt:lpstr>
      <vt:lpstr>Campo_023</vt:lpstr>
      <vt:lpstr>COSTO_TOTALE</vt:lpstr>
      <vt:lpstr>imprese</vt:lpstr>
      <vt:lpstr>sede</vt:lpstr>
      <vt:lpstr>TOTALE_AGEVOLAZIONE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elisa.nicosia@unipr.it</dc:creator>
  <cp:lastModifiedBy>Orsola</cp:lastModifiedBy>
  <cp:lastPrinted>2024-02-14T13:49:54Z</cp:lastPrinted>
  <dcterms:created xsi:type="dcterms:W3CDTF">2023-09-27T18:16:58Z</dcterms:created>
  <dcterms:modified xsi:type="dcterms:W3CDTF">2024-02-14T14:47:48Z</dcterms:modified>
</cp:coreProperties>
</file>